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01" documentId="120_S{2AC9BD13-BADA-5192-A53E-5A8FF88502F6}" xr6:coauthVersionLast="47" xr6:coauthVersionMax="47" xr10:uidLastSave="{9D5B2FDE-42ED-4791-9E5E-80BEE540C86B}"/>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L2" i="9"/>
  <c r="J2" i="9"/>
  <c r="I2" i="9"/>
  <c r="G2" i="9"/>
  <c r="B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<sst xmlns="http://schemas.openxmlformats.org/spreadsheetml/2006/main" count="180277" uniqueCount="39123">
  <si>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</si>
  <si>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</si>
  <si>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</si>
  <si>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</si>
  <si>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</si>
  <si>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</si>
  <si>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</si>
  <si>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</si>
  <si>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</si>
  <si>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</si>
  <si>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</si>
  <si>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</si>
  <si>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</si>
  <si>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</si>
  <si>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</si>
  <si>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</si>
  <si>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</si>
  <si>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</si>
  <si>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</si>
  <si>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</si>
  <si>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</si>
  <si>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</si>
  <si>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</si>
  <si>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</si>
  <si>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</si>
  <si>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</si>
  <si>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</si>
  <si>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</si>
  <si>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</si>
  <si>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</si>
  <si>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</si>
  <si>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</si>
  <si>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</si>
  <si>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</si>
  <si>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</si>
  <si>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</si>
  <si>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</si>
  <si>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</si>
  <si>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</si>
  <si>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</si>
  <si>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</si>
  <si>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</si>
  <si>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</si>
  <si>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</si>
  <si>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</si>
  <si>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</si>
  <si>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</si>
  <si>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</si>
  <si>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</si>
  <si>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</si>
  <si>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</si>
  <si>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</si>
  <si>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</si>
  <si>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</si>
  <si>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</si>
  <si>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</si>
  <si>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</si>
  <si>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</si>
  <si>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</si>
  <si>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</si>
  <si>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</si>
  <si>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</si>
  <si>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</si>
  <si>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</si>
  <si>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</si>
  <si>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</si>
  <si>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</si>
  <si>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</si>
  <si>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</si>
  <si>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</si>
  <si>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</si>
  <si>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</si>
  <si>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</si>
  <si>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</si>
  <si>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</si>
  <si>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</si>
  <si>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</si>
  <si>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</si>
  <si>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</si>
  <si>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</si>
  <si>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</si>
  <si>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</si>
  <si>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</si>
  <si>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</si>
  <si>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</si>
  <si>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</si>
  <si>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</si>
  <si>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</si>
  <si>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</si>
  <si>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</si>
  <si>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</si>
  <si>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</si>
  <si>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</si>
  <si>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</si>
  <si>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</si>
  <si>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</si>
  <si>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</si>
  <si>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</si>
  <si>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</si>
  <si>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</si>
  <si>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</si>
  <si>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</si>
  <si>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</si>
  <si>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</si>
  <si>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</si>
  <si>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</si>
  <si>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</si>
  <si>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</si>
  <si>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</si>
  <si>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</si>
  <si>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</si>
  <si>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</si>
  <si>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</si>
  <si>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</si>
  <si>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</si>
  <si>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</si>
  <si>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</si>
  <si>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</si>
  <si>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</si>
  <si>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</si>
  <si>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</si>
  <si>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</si>
  <si>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</si>
  <si>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</si>
  <si>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</si>
  <si>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</si>
  <si>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</si>
  <si>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</si>
  <si>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</si>
  <si>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</si>
  <si>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</si>
  <si>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</si>
  <si>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</si>
  <si>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</si>
  <si>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</si>
  <si>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</si>
  <si>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</si>
  <si>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</si>
  <si>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</si>
  <si>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</si>
  <si>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</si>
  <si>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</si>
  <si>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</si>
  <si>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</si>
  <si>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</si>
  <si>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</si>
  <si>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</si>
  <si>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</si>
  <si>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</si>
  <si>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</si>
  <si>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</si>
  <si>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</si>
  <si>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</si>
  <si>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</si>
  <si>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</si>
  <si>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</si>
  <si>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</si>
  <si>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</si>
  <si>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</si>
  <si>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</si>
  <si>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</si>
  <si>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</si>
  <si>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</si>
  <si>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</si>
  <si>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</si>
  <si>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</si>
  <si>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</si>
  <si>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</si>
  <si>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</si>
  <si>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</si>
  <si>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</si>
  <si>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</si>
  <si>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</si>
  <si>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</si>
  <si>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</si>
  <si>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</si>
  <si>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</si>
  <si>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</si>
  <si>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</si>
  <si>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</si>
  <si>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</si>
  <si>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</si>
  <si>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</si>
  <si>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</si>
  <si>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</si>
  <si>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</si>
  <si>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</si>
  <si>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</si>
  <si>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</si>
  <si>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</si>
  <si>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</si>
  <si>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</si>
  <si>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</si>
  <si>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</si>
  <si>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</si>
  <si>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</si>
  <si>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</si>
  <si>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</si>
  <si>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</si>
  <si>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</si>
  <si>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</si>
  <si>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</si>
  <si>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</si>
  <si>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</si>
  <si>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</si>
  <si>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</si>
  <si>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</si>
  <si>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</si>
  <si>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</si>
  <si>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</si>
  <si>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</si>
  <si>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</si>
  <si>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</si>
  <si>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</si>
  <si>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</si>
  <si>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</si>
  <si>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</si>
  <si>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</si>
  <si>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</si>
  <si>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</si>
  <si>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</si>
  <si>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</si>
  <si>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</si>
  <si>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</si>
  <si>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</si>
  <si>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</si>
  <si>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</si>
  <si>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</si>
  <si>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</si>
  <si>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</si>
  <si>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</si>
  <si>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</si>
  <si>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</si>
  <si>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</si>
  <si>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</si>
  <si>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</si>
  <si>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</si>
  <si>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</si>
  <si>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</si>
  <si>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</si>
  <si>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</si>
  <si>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</si>
  <si>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</si>
  <si>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</si>
  <si>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</si>
  <si>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</si>
  <si>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</si>
  <si>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</si>
  <si>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</si>
  <si>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</si>
  <si>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</si>
  <si>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</si>
  <si>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</si>
  <si>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</si>
  <si>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</si>
  <si>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</si>
  <si>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</si>
  <si>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</si>
  <si>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</si>
  <si>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</si>
  <si>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</si>
  <si>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</si>
  <si>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</si>
  <si>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</si>
  <si>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</si>
  <si>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</si>
  <si>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</si>
  <si>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</si>
  <si>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</si>
  <si>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</si>
  <si>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</si>
  <si>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</si>
  <si>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</si>
  <si>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</si>
  <si>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</si>
  <si>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</si>
  <si>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</si>
  <si>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</si>
  <si>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</si>
  <si>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</si>
  <si>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</si>
  <si>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</si>
  <si>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</si>
  <si>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</si>
  <si>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</si>
  <si>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</si>
  <si>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</si>
  <si>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</si>
  <si>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</si>
  <si>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</si>
  <si>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</si>
  <si>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</si>
  <si>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</si>
  <si>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</si>
  <si>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</si>
  <si>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</si>
  <si>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</si>
  <si>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</si>
  <si>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</si>
  <si>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</si>
  <si>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</si>
  <si>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</si>
  <si>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</si>
  <si>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</si>
  <si>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</si>
  <si>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</si>
  <si>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</si>
  <si>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</si>
  <si>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</si>
  <si>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</si>
  <si>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</si>
  <si>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</si>
  <si>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</si>
  <si>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</si>
  <si>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</si>
  <si>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</si>
  <si>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</si>
  <si>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</si>
  <si>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</si>
  <si>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</si>
  <si>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</si>
  <si>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</si>
  <si>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</si>
  <si>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</si>
  <si>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</si>
  <si>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</si>
  <si>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</si>
  <si>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</si>
  <si>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</si>
  <si>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</si>
  <si>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</si>
  <si>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</si>
  <si>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</si>
  <si>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</si>
  <si>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</si>
  <si>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</si>
  <si>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</si>
  <si>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</si>
  <si>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</si>
  <si>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</si>
  <si>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</si>
  <si>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</si>
  <si>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</si>
  <si>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</si>
  <si>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</si>
  <si>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</si>
  <si>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</si>
  <si>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</si>
  <si>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</si>
  <si>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</si>
  <si>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</si>
  <si>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</si>
  <si>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</si>
  <si>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</si>
  <si>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</si>
  <si>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</si>
  <si>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</si>
  <si>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</si>
  <si>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</si>
  <si>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</si>
  <si>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</si>
  <si>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</si>
  <si>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</si>
  <si>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</si>
  <si>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</si>
  <si>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</si>
  <si>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</si>
  <si>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</si>
  <si>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</si>
  <si>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</si>
  <si>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</si>
  <si>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</si>
  <si>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</si>
  <si>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</si>
  <si>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</si>
  <si>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</si>
  <si>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</si>
  <si>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</si>
  <si>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</si>
  <si>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</si>
  <si>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</si>
  <si>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</si>
  <si>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</si>
  <si>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</si>
  <si>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</si>
  <si>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</si>
  <si>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</si>
  <si>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</si>
  <si>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</si>
  <si>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</si>
  <si>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</si>
  <si>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</si>
  <si>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</si>
  <si>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</si>
  <si>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</si>
  <si>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</si>
  <si>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</si>
  <si>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</si>
  <si>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</si>
  <si>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</si>
  <si>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</si>
  <si>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</si>
  <si>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</si>
  <si>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</si>
  <si>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</si>
  <si>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</si>
  <si>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</si>
  <si>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</si>
  <si>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</si>
  <si>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</si>
  <si>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</si>
  <si>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</si>
  <si>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</si>
  <si>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</si>
  <si>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</si>
  <si>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</si>
  <si>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</si>
  <si>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</si>
  <si>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</si>
  <si>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</si>
  <si>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</si>
  <si>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</si>
  <si>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</si>
  <si>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</si>
  <si>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</si>
  <si>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</si>
  <si>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</si>
  <si>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</si>
  <si>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</si>
  <si>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</si>
  <si>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</si>
  <si>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</si>
  <si>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</si>
  <si>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</si>
  <si>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</si>
  <si>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</si>
  <si>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</si>
  <si>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</si>
  <si>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</si>
  <si>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</si>
  <si>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</si>
  <si>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</si>
  <si>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</si>
  <si>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</si>
  <si>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</si>
  <si>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</si>
  <si>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</si>
  <si>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</si>
  <si>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</si>
  <si>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</si>
  <si>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</si>
  <si>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</si>
  <si>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</si>
  <si>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</si>
  <si>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</si>
  <si>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</si>
  <si>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</si>
  <si>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</si>
  <si>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</si>
  <si>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</si>
  <si>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</si>
  <si>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</si>
  <si>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</si>
  <si>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</si>
  <si>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</si>
  <si>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</si>
  <si>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</si>
  <si>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</si>
  <si>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</si>
  <si>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</si>
  <si>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</si>
  <si>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</si>
  <si>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</si>
  <si>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</si>
  <si>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</si>
  <si>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</si>
  <si>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</si>
  <si>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</si>
  <si>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</si>
  <si>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</si>
  <si>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</si>
  <si>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</si>
  <si>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</si>
  <si>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</si>
  <si>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</si>
  <si>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</si>
  <si>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</si>
  <si>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</si>
  <si>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</si>
  <si>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</si>
  <si>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</si>
  <si>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</si>
  <si>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</si>
  <si>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</si>
  <si>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</si>
  <si>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</si>
  <si>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</si>
  <si>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</si>
  <si>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</si>
  <si>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</si>
  <si>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</si>
  <si>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</si>
  <si>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</si>
  <si>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</si>
  <si>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</si>
  <si>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</si>
  <si>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</si>
  <si>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</si>
  <si>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</si>
  <si>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</si>
  <si>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</si>
  <si>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</si>
  <si>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</si>
  <si>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</si>
  <si>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</si>
  <si>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</si>
  <si>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</si>
  <si>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</si>
  <si>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</si>
  <si>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</si>
  <si>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</si>
  <si>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</si>
  <si>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</si>
  <si>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</si>
  <si>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</si>
  <si>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</si>
  <si>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</si>
  <si>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</si>
  <si>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</si>
  <si>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</si>
  <si>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</si>
  <si>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</si>
  <si>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</si>
  <si>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</si>
  <si>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</si>
  <si>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</si>
  <si>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</si>
  <si>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</si>
  <si>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</si>
  <si>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</si>
  <si>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</si>
  <si>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</si>
  <si>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</si>
  <si>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</si>
  <si>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</si>
  <si>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</si>
  <si>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</si>
  <si>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</si>
  <si>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</si>
  <si>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</si>
  <si>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</si>
  <si>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</si>
  <si>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</si>
  <si>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</si>
  <si>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</si>
  <si>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</si>
  <si>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</si>
  <si>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</si>
  <si>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</si>
  <si>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</si>
  <si>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</si>
  <si>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</si>
  <si>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</si>
  <si>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</si>
  <si>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</si>
  <si>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</si>
  <si>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</si>
  <si>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</si>
  <si>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</si>
  <si>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</si>
  <si>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</si>
  <si>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</si>
  <si>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</si>
  <si>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</si>
  <si>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</si>
  <si>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</si>
  <si>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</si>
  <si>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</si>
  <si>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</si>
  <si>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</si>
  <si>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</si>
  <si>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</si>
  <si>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</si>
  <si>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</si>
  <si>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</si>
  <si>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</si>
  <si>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</si>
  <si>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</si>
  <si>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</si>
  <si>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</si>
  <si>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</si>
  <si>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</si>
  <si>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</si>
  <si>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</si>
  <si>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</si>
  <si>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</si>
  <si>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</si>
  <si>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</si>
  <si>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</si>
  <si>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</si>
  <si>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</si>
  <si>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</si>
  <si>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</si>
  <si>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</si>
  <si>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</si>
  <si>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</si>
  <si>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</si>
  <si>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</si>
  <si>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</si>
  <si>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</si>
  <si>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</si>
  <si>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</si>
  <si>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</si>
  <si>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</si>
  <si>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</si>
  <si>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</si>
  <si>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</si>
  <si>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</si>
  <si>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</si>
  <si>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</si>
  <si>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</si>
  <si>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</si>
  <si>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</si>
  <si>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</si>
  <si>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</si>
  <si>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</si>
  <si>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</si>
  <si>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</si>
  <si>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</si>
  <si>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</si>
  <si>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</si>
  <si>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</si>
  <si>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</si>
  <si>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</si>
  <si>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</si>
  <si>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</si>
  <si>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</si>
  <si>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</si>
  <si>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</si>
  <si>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</si>
  <si>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</si>
  <si>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</si>
  <si>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</si>
  <si>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</si>
  <si>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</si>
  <si>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</si>
  <si>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</si>
  <si>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</si>
  <si>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</si>
  <si>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</si>
  <si>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</si>
  <si>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</si>
  <si>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</si>
  <si>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</si>
  <si>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</si>
  <si>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</si>
  <si>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</si>
  <si>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</si>
  <si>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</si>
  <si>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</si>
  <si>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</si>
  <si>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</si>
  <si>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</si>
  <si>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</si>
  <si>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</si>
  <si>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</si>
  <si>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</si>
  <si>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</si>
  <si>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</si>
  <si>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</si>
  <si>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</si>
  <si>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</si>
  <si>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</si>
  <si>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</si>
  <si>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</si>
  <si>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</si>
  <si>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</si>
  <si>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</si>
  <si>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</si>
  <si>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</si>
  <si>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</si>
  <si>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</si>
  <si>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</si>
  <si>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</si>
  <si>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</si>
  <si>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</si>
  <si>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</si>
  <si>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</si>
  <si>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</si>
  <si>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</si>
  <si>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</si>
  <si>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</si>
  <si>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</si>
  <si>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</si>
  <si>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</si>
  <si>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</si>
  <si>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</si>
  <si>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</si>
  <si>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</si>
  <si>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</si>
  <si>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</si>
  <si>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</si>
  <si>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</si>
  <si>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</si>
  <si>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</si>
  <si>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</si>
  <si>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</si>
  <si>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</si>
  <si>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</si>
  <si>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</si>
  <si>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</si>
  <si>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</si>
  <si>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</si>
  <si>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</si>
  <si>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</si>
  <si>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</si>
  <si>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</si>
  <si>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</si>
  <si>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</si>
  <si>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</si>
  <si>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</si>
  <si>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</si>
  <si>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</si>
  <si>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</si>
  <si>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</si>
  <si>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</si>
  <si>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</si>
  <si>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</si>
  <si>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</si>
  <si>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</si>
  <si>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</si>
  <si>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</si>
  <si>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</si>
  <si>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</si>
  <si>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</si>
  <si>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</si>
  <si>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</si>
  <si>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</si>
  <si>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</si>
  <si>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</si>
  <si>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</si>
  <si>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</si>
  <si>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</si>
  <si>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</si>
  <si>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</si>
  <si>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</si>
  <si>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</si>
  <si>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</si>
  <si>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</si>
  <si>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</si>
  <si>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</si>
  <si>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</si>
  <si>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</si>
  <si>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</si>
  <si>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</si>
  <si>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</si>
  <si>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</si>
  <si>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</si>
  <si>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</si>
  <si>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</si>
  <si>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</si>
  <si>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</si>
  <si>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</si>
  <si>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</si>
  <si>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</si>
  <si>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</si>
  <si>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</si>
  <si>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</si>
  <si>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</si>
  <si>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</si>
  <si>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</si>
  <si>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</si>
  <si>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</si>
  <si>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</si>
  <si>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</si>
  <si>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</si>
  <si>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</si>
  <si>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</si>
  <si>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</si>
  <si>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</si>
  <si>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</si>
  <si>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</si>
  <si>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</si>
  <si>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</si>
  <si>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</si>
  <si>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</si>
  <si>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</si>
  <si>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</si>
  <si>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</si>
  <si>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</si>
  <si>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</si>
  <si>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</si>
  <si>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</si>
  <si>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</si>
  <si>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</si>
  <si>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</si>
  <si>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</si>
  <si>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</si>
  <si>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</si>
  <si>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</si>
  <si>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</si>
  <si>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</si>
  <si>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</si>
  <si>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</si>
  <si>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</si>
  <si>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</si>
  <si>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</si>
  <si>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</si>
  <si>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</si>
  <si>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</si>
  <si>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</si>
  <si>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</si>
  <si>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</si>
  <si>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</si>
  <si>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</si>
  <si>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</si>
  <si>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</si>
  <si>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</si>
  <si>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</si>
  <si>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</si>
  <si>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</si>
  <si>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</si>
  <si>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</si>
  <si>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</si>
  <si>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</si>
  <si>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</si>
  <si>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</si>
  <si>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</si>
  <si>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</si>
  <si>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</si>
  <si>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</si>
  <si>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</si>
  <si>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</si>
  <si>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</si>
  <si>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</si>
  <si>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</si>
  <si>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</si>
  <si>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</si>
  <si>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</si>
  <si>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</si>
  <si>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</si>
  <si>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</si>
  <si>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</si>
  <si>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</si>
  <si>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</si>
  <si>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</si>
  <si>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</si>
  <si>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</si>
  <si>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</si>
  <si>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</si>
  <si>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</si>
  <si>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</si>
  <si>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</si>
  <si>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</si>
  <si>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</si>
  <si>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</si>
  <si>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</si>
  <si>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</si>
  <si>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</si>
  <si>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</si>
  <si>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</si>
  <si>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</si>
  <si>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</si>
  <si>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</si>
  <si>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</si>
  <si>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</si>
  <si>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</si>
  <si>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</si>
  <si>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</si>
  <si>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</si>
  <si>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</si>
  <si>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</si>
  <si>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</si>
  <si>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</si>
  <si>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</si>
  <si>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</si>
  <si>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</si>
  <si>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</si>
  <si>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</si>
  <si>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</si>
  <si>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</si>
  <si>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</si>
  <si>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</si>
  <si>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</si>
  <si>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</si>
  <si>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</si>
  <si>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</si>
  <si>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</si>
  <si>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</si>
  <si>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</si>
  <si>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</si>
  <si>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</si>
  <si>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</si>
  <si>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</si>
  <si>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</si>
  <si>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</si>
  <si>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</si>
  <si>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</si>
  <si>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</si>
  <si>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</si>
  <si>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</si>
  <si>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</si>
  <si>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</si>
  <si>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</si>
  <si>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</si>
  <si>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</si>
  <si>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</si>
  <si>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</si>
  <si>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</si>
  <si>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</si>
  <si>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</si>
  <si>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</si>
  <si>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</si>
  <si>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</si>
  <si>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</si>
  <si>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</si>
  <si>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</si>
  <si>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</si>
  <si>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</si>
  <si>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</si>
  <si>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</si>
  <si>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</si>
  <si>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</si>
  <si>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</si>
  <si>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</si>
  <si>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</si>
  <si>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</si>
  <si>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</si>
  <si>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</si>
  <si>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</si>
  <si>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</si>
  <si>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</si>
  <si>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</si>
  <si>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</si>
  <si>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</si>
  <si>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</si>
  <si>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</si>
  <si>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</si>
  <si>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</si>
  <si>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</si>
  <si>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</si>
  <si>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</si>
  <si>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</si>
  <si>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</si>
  <si>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</si>
  <si>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</si>
  <si>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</si>
  <si>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</si>
  <si>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</si>
  <si>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</si>
  <si>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</si>
  <si>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</si>
  <si>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</si>
  <si>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</si>
  <si>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</si>
  <si>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</si>
  <si>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</si>
  <si>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</si>
  <si>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</si>
  <si>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</si>
  <si>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</si>
  <si>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</si>
  <si>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</si>
  <si>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</si>
  <si>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</si>
  <si>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</si>
  <si>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</si>
  <si>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</si>
  <si>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</si>
  <si>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</si>
  <si>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</si>
  <si>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</si>
  <si>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</si>
  <si>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</si>
  <si>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</si>
  <si>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</si>
  <si>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</si>
  <si>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</si>
  <si>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</si>
  <si>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</si>
  <si>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</si>
  <si>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</si>
  <si>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</si>
  <si>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</si>
  <si>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</si>
  <si>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</si>
  <si>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</si>
  <si>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</si>
  <si>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</si>
  <si>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</si>
  <si>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</si>
  <si>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</si>
  <si>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</si>
  <si>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</si>
  <si>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</si>
  <si>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</si>
  <si>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</si>
  <si>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</si>
  <si>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</si>
  <si>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</si>
  <si>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</si>
  <si>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</si>
  <si>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</si>
  <si>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</si>
  <si>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</si>
  <si>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</si>
  <si>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</si>
  <si>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</si>
  <si>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</si>
  <si>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</si>
  <si>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</si>
  <si>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</si>
  <si>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</si>
  <si>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</si>
  <si>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</si>
  <si>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</si>
  <si>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</si>
  <si>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</si>
  <si>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</si>
  <si>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</si>
  <si>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</si>
  <si>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</si>
  <si>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</si>
  <si>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</si>
  <si>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</si>
  <si>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</si>
  <si>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</si>
  <si>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</si>
  <si>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</si>
  <si>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</si>
  <si>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</si>
  <si>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</si>
  <si>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</si>
  <si>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</si>
  <si>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</si>
  <si>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</si>
  <si>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</si>
  <si>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</si>
  <si>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</si>
  <si>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</si>
  <si>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</si>
  <si>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</si>
  <si>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</si>
  <si>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</si>
  <si>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</si>
  <si>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</si>
  <si>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</si>
  <si>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</si>
  <si>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</si>
  <si>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</si>
  <si>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</si>
  <si>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</si>
  <si>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</si>
  <si>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</si>
  <si>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</si>
  <si>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</si>
  <si>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</si>
  <si>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</si>
  <si>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</si>
  <si>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</si>
  <si>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</si>
  <si>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</si>
  <si>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</si>
  <si>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</si>
  <si>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</si>
  <si>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</si>
  <si>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</si>
  <si>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</si>
  <si>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</si>
  <si>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</si>
  <si>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</si>
  <si>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</si>
  <si>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</si>
  <si>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</si>
  <si>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</si>
  <si>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</si>
  <si>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</si>
  <si>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</si>
  <si>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</si>
  <si>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</si>
  <si>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</si>
  <si>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</si>
  <si>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</si>
  <si>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</si>
  <si>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</si>
  <si>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</si>
  <si>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</si>
  <si>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</si>
  <si>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</si>
  <si>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</si>
  <si>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</si>
  <si>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</si>
  <si>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</si>
  <si>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</si>
  <si>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</si>
  <si>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</si>
  <si>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</si>
  <si>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</si>
  <si>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</si>
  <si>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</si>
  <si>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</si>
  <si>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</si>
  <si>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</si>
  <si>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</si>
  <si>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</si>
  <si>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</si>
  <si>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</si>
  <si>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</si>
  <si>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</si>
  <si>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</si>
  <si>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</si>
  <si>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</si>
  <si>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</si>
  <si>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</si>
  <si>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</si>
  <si>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</si>
  <si>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</si>
  <si>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</si>
  <si>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</si>
  <si>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</si>
  <si>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</si>
  <si>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</si>
  <si>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</si>
  <si>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</si>
  <si>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</si>
  <si>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</si>
  <si>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</si>
  <si>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</si>
  <si>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</si>
  <si>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</si>
  <si>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</si>
  <si>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</si>
  <si>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</si>
  <si>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</si>
  <si>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</si>
  <si>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</si>
  <si>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</si>
  <si>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</si>
  <si>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</si>
  <si>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</si>
  <si>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</si>
  <si>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</si>
  <si>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</si>
  <si>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</si>
  <si>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</si>
  <si>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</si>
  <si>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</si>
  <si>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</si>
  <si>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</si>
  <si>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</si>
  <si>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</si>
  <si>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</si>
  <si>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</si>
  <si>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</si>
  <si>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</si>
  <si>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</si>
  <si>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</si>
  <si>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</si>
  <si>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</si>
  <si>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</si>
  <si>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</si>
  <si>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</si>
  <si>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</si>
  <si>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</si>
  <si>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</si>
  <si>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</si>
  <si>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</si>
  <si>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</si>
  <si>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</si>
  <si>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</si>
  <si>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</si>
  <si>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</si>
  <si>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</si>
  <si>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</si>
  <si>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</si>
  <si>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</si>
  <si>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</si>
  <si>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</si>
  <si>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</si>
  <si>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</si>
  <si>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</si>
  <si>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</si>
  <si>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</si>
  <si>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</si>
  <si>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</si>
  <si>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</si>
  <si>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</si>
  <si>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</si>
  <si>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</si>
  <si>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</si>
  <si>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</si>
  <si>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</si>
  <si>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</si>
  <si>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</si>
  <si>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</si>
  <si>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</si>
  <si>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</si>
  <si>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</si>
  <si>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</si>
  <si>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</si>
  <si>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</si>
  <si>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</si>
  <si>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</si>
  <si>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</si>
  <si>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</si>
  <si>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</si>
  <si>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</si>
  <si>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</si>
  <si>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</si>
  <si>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</si>
  <si>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</si>
  <si>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</si>
  <si>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</si>
  <si>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</si>
  <si>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</si>
  <si>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</si>
  <si>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</si>
  <si>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</si>
  <si>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</si>
  <si>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</si>
  <si>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</si>
  <si>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</si>
  <si>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</si>
  <si>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</si>
  <si>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</si>
  <si>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</si>
  <si>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</si>
  <si>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</si>
  <si>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</si>
  <si>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</si>
  <si>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</si>
  <si>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</si>
  <si>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</si>
  <si>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</si>
  <si>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</si>
  <si>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</si>
  <si>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</si>
  <si>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</si>
  <si>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</si>
  <si>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</si>
  <si>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</si>
  <si>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</si>
  <si>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</si>
  <si>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</si>
  <si>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</si>
  <si>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</si>
  <si>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</si>
  <si>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</si>
  <si>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</si>
  <si>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</si>
  <si>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</si>
  <si>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</si>
  <si>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</si>
  <si>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</si>
  <si>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</si>
  <si>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</si>
  <si>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</si>
  <si>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</si>
  <si>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</si>
  <si>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</si>
  <si>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</si>
  <si>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</si>
  <si>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</si>
  <si>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</si>
  <si>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</si>
  <si>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</si>
  <si>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</si>
  <si>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</si>
  <si>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</si>
  <si>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</si>
  <si>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</si>
  <si>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</si>
  <si>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</si>
  <si>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</si>
  <si>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</si>
  <si>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</si>
  <si>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</si>
  <si>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</si>
  <si>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</si>
  <si>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</si>
  <si>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</si>
  <si>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</si>
  <si>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</si>
  <si>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</si>
  <si>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</si>
  <si>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</si>
  <si>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</si>
  <si>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</si>
  <si>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</si>
  <si>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</si>
  <si>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</si>
  <si>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</si>
  <si>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</si>
  <si>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</si>
  <si>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</si>
  <si>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</si>
  <si>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</si>
  <si>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</si>
  <si>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</si>
  <si>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</si>
  <si>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</si>
  <si>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</si>
  <si>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</si>
  <si>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</si>
  <si>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</si>
  <si>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</si>
  <si>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</si>
  <si>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</si>
  <si>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</si>
  <si>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</si>
  <si>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</si>
  <si>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</si>
  <si>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</si>
  <si>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</si>
  <si>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</si>
  <si>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</si>
  <si>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</si>
  <si>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</si>
  <si>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</si>
  <si>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</si>
  <si>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</si>
  <si>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</si>
  <si>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</si>
  <si>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</si>
  <si>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</si>
  <si>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</si>
  <si>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</si>
  <si>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</si>
  <si>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</si>
  <si>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</si>
  <si>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</si>
  <si>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</si>
  <si>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</si>
  <si>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</si>
  <si>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</si>
  <si>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</si>
  <si>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</si>
  <si>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</si>
  <si>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</si>
  <si>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</si>
  <si>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</si>
  <si>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</si>
  <si>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</si>
  <si>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</si>
  <si>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</si>
  <si>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</si>
  <si>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</si>
  <si>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</si>
  <si>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</si>
  <si>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</si>
  <si>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</si>
  <si>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</si>
  <si>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</si>
  <si>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</si>
  <si>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</si>
  <si>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</si>
  <si>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</si>
  <si>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</si>
  <si>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</si>
  <si>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</si>
  <si>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</si>
  <si>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</si>
  <si>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</si>
  <si>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</si>
  <si>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</si>
  <si>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</si>
  <si>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</si>
  <si>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</si>
  <si>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</si>
  <si>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</si>
  <si>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</si>
  <si>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</si>
  <si>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</si>
  <si>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</si>
  <si>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</si>
  <si>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</si>
  <si>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</si>
  <si>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</si>
  <si>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</si>
  <si>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</si>
  <si>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</si>
  <si>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</si>
  <si>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</si>
  <si>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</si>
  <si>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</si>
  <si>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</si>
  <si>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</si>
  <si>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</si>
  <si>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</si>
  <si>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</si>
  <si>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</si>
  <si>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</si>
  <si>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</si>
  <si>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</si>
  <si>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</si>
  <si>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</si>
  <si>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</si>
  <si>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</si>
  <si>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</si>
  <si>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</si>
  <si>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</si>
  <si>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</si>
  <si>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</si>
  <si>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</si>
  <si>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</si>
  <si>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</si>
  <si>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</si>
  <si>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</si>
  <si>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</si>
  <si>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</si>
  <si>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</si>
  <si>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</si>
  <si>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</si>
  <si>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</si>
  <si>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</si>
  <si>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</si>
  <si>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</si>
  <si>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</si>
  <si>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</si>
  <si>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</si>
  <si>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</si>
  <si>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</si>
  <si>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</si>
  <si>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</si>
  <si>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</si>
  <si>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</si>
  <si>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</si>
  <si>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</si>
  <si>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</si>
  <si>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</si>
  <si>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</si>
  <si>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</si>
  <si>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</si>
  <si>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</si>
  <si>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</si>
  <si>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</si>
  <si>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</si>
  <si>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</si>
  <si>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</si>
  <si>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</si>
  <si>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</si>
  <si>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</si>
  <si>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</si>
  <si>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</si>
  <si>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</si>
  <si>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</si>
  <si>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</si>
  <si>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</si>
  <si>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</si>
  <si>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</si>
  <si>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</si>
  <si>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</si>
  <si>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</si>
  <si>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</si>
  <si>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</si>
  <si>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</si>
  <si>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</si>
  <si>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</si>
  <si>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</si>
  <si>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</si>
  <si>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</si>
  <si>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</si>
  <si>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</si>
  <si>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</si>
  <si>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</si>
  <si>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</si>
  <si>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</si>
  <si>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</si>
  <si>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</si>
  <si>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</si>
  <si>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</si>
  <si>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</si>
  <si>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</si>
  <si>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</si>
  <si>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</si>
  <si>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</si>
  <si>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</si>
  <si>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</si>
  <si>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</si>
  <si>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</si>
  <si>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</si>
  <si>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</si>
  <si>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</si>
  <si>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</si>
  <si>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</si>
  <si>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</si>
  <si>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</si>
  <si>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</si>
  <si>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</si>
  <si>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</si>
  <si>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</si>
  <si>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</si>
  <si>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</si>
  <si>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</si>
  <si>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</si>
  <si>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</si>
  <si>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</si>
  <si>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</si>
  <si>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</si>
  <si>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</si>
  <si>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</si>
  <si>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</si>
  <si>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</si>
  <si>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</si>
  <si>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</si>
  <si>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</si>
  <si>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</si>
  <si>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</si>
  <si>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</si>
  <si>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</si>
  <si>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</si>
  <si>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</si>
  <si>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</si>
  <si>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</si>
  <si>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</si>
  <si>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</si>
  <si>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</si>
  <si>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</si>
  <si>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</si>
  <si>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</si>
  <si>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</si>
  <si>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</si>
  <si>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</si>
  <si>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</si>
  <si>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</si>
  <si>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</si>
  <si>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</si>
  <si>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</si>
  <si>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</si>
  <si>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</si>
  <si>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</si>
  <si>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</si>
  <si>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</si>
  <si>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</si>
  <si>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</si>
  <si>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</si>
  <si>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</si>
  <si>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</si>
  <si>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</si>
  <si>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</si>
  <si>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</si>
  <si>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</si>
  <si>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</si>
  <si>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</si>
  <si>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</si>
  <si>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</si>
  <si>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</si>
  <si>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</si>
  <si>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</si>
  <si>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</si>
  <si>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</si>
  <si>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</si>
  <si>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</si>
  <si>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</si>
  <si>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</si>
  <si>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</si>
  <si>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</si>
  <si>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</si>
  <si>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</si>
  <si>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</si>
  <si>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</si>
  <si>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</si>
  <si>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</si>
  <si>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</si>
  <si>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</si>
  <si>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</si>
  <si>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</si>
  <si>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</si>
  <si>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</si>
  <si>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</si>
  <si>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</si>
  <si>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</si>
  <si>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</si>
  <si>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</si>
  <si>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</si>
  <si>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</si>
  <si>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</si>
  <si>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</si>
  <si>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</si>
  <si>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</si>
  <si>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</si>
  <si>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</si>
  <si>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</si>
  <si>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</si>
  <si>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</si>
  <si>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</si>
  <si>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</si>
  <si>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</si>
  <si>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</si>
  <si>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</si>
  <si>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</si>
  <si>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</si>
  <si>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</si>
  <si>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</si>
  <si>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</si>
  <si>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</si>
  <si>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</si>
  <si>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</si>
  <si>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</si>
  <si>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</si>
  <si>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</si>
  <si>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</si>
  <si>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</si>
  <si>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</si>
  <si>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</si>
  <si>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</si>
  <si>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</si>
  <si>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</si>
  <si>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</si>
  <si>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</si>
  <si>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</si>
  <si>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</si>
  <si>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</si>
  <si>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</si>
  <si>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</si>
  <si>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</si>
  <si>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</si>
  <si>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</si>
  <si>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</si>
  <si>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</si>
  <si>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</si>
  <si>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</si>
  <si>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</si>
  <si>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</si>
  <si>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</si>
  <si>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</si>
  <si>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</si>
  <si>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</si>
  <si>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</si>
  <si>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</si>
  <si>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</si>
  <si>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</si>
  <si>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</si>
  <si>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</si>
  <si>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</si>
  <si>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</si>
  <si>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</si>
  <si>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</si>
  <si>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</si>
  <si>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</si>
  <si>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</si>
  <si>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</si>
  <si>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</si>
  <si>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</si>
  <si>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</si>
  <si>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</si>
  <si>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</si>
  <si>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</si>
  <si>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</si>
  <si>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</si>
  <si>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</si>
  <si>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</si>
  <si>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</si>
  <si>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</si>
  <si>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</si>
  <si>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</si>
  <si>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</si>
  <si>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</si>
  <si>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</si>
  <si>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</si>
  <si>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</si>
  <si>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</si>
  <si>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</si>
  <si>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</si>
  <si>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</si>
  <si>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</si>
  <si>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</si>
  <si>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</si>
  <si>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</si>
  <si>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</si>
  <si>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</si>
  <si>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</si>
  <si>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</si>
  <si>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</si>
  <si>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</si>
  <si>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</si>
  <si>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</si>
  <si>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</si>
  <si>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</si>
  <si>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</si>
  <si>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</si>
  <si>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</si>
  <si>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</si>
  <si>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</si>
  <si>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</si>
  <si>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</si>
  <si>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</si>
  <si>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</si>
  <si>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</si>
  <si>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</si>
  <si>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</si>
  <si>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</si>
  <si>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</si>
  <si>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</si>
  <si>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</si>
  <si>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</si>
  <si>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</si>
  <si>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</si>
  <si>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</si>
  <si>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</si>
  <si>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</si>
  <si>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</si>
  <si>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</si>
  <si>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</si>
  <si>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</si>
  <si>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</si>
  <si>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</si>
  <si>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</si>
  <si>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</si>
  <si>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</si>
  <si>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</si>
  <si>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</si>
  <si>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</si>
  <si>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</si>
  <si>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</si>
  <si>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</si>
  <si>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</si>
  <si>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</si>
  <si>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</si>
  <si>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</si>
  <si>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</si>
  <si>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</si>
  <si>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</si>
  <si>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</si>
  <si>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</si>
  <si>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</si>
  <si>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</si>
  <si>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</si>
  <si>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</si>
  <si>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</si>
  <si>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</si>
  <si>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</si>
  <si>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</si>
  <si>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</si>
  <si>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</si>
  <si>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</si>
  <si>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</si>
  <si>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</si>
  <si>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</si>
  <si>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</si>
  <si>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</si>
  <si>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</si>
  <si>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</si>
  <si>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</si>
  <si>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</si>
  <si>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</si>
  <si>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</si>
  <si>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</si>
  <si>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</si>
  <si>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</si>
  <si>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</si>
  <si>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</si>
  <si>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</si>
  <si>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</si>
  <si>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</si>
  <si>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</si>
  <si>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</si>
  <si>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</si>
  <si>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</si>
  <si>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</si>
  <si>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</si>
  <si>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</si>
  <si>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</si>
  <si>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</si>
  <si>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</si>
  <si>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</si>
  <si>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</si>
  <si>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</si>
  <si>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</si>
  <si>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</si>
  <si>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</si>
  <si>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</si>
  <si>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</si>
  <si>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</si>
  <si>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</si>
  <si>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</si>
  <si>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</si>
  <si>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</si>
  <si>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</si>
  <si>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</si>
  <si>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</si>
  <si>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</si>
  <si>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</si>
  <si>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</si>
  <si>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</si>
  <si>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</si>
  <si>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</si>
  <si>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</si>
  <si>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</si>
  <si>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</si>
  <si>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</si>
  <si>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</si>
  <si>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</si>
  <si>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</si>
  <si>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</si>
  <si>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</si>
  <si>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</si>
  <si>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</si>
  <si>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</si>
  <si>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</si>
  <si>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</si>
  <si>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</si>
  <si>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</si>
  <si>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</si>
  <si>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</si>
  <si>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</si>
  <si>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</si>
  <si>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</si>
  <si>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</si>
  <si>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</si>
  <si>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</si>
  <si>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</si>
  <si>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</si>
  <si>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</si>
  <si>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</si>
  <si>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</si>
  <si>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</si>
  <si>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</si>
  <si>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</si>
  <si>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</si>
  <si>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</si>
  <si>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</si>
  <si>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</si>
  <si>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</si>
  <si>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</si>
  <si>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</si>
  <si>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</si>
  <si>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</si>
  <si>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</si>
  <si>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</si>
  <si>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</si>
  <si>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</si>
  <si>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</si>
  <si>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</si>
  <si>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</si>
  <si>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</si>
  <si>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</si>
  <si>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</si>
  <si>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</si>
  <si>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</si>
  <si>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</si>
  <si>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</si>
  <si>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</si>
  <si>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</si>
  <si>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</si>
  <si>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</si>
  <si>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</si>
  <si>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</si>
  <si>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</si>
  <si>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</si>
  <si>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</si>
  <si>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</si>
  <si>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</si>
  <si>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</si>
  <si>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</si>
  <si>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</si>
  <si>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</si>
  <si>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</si>
  <si>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</si>
  <si>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</si>
  <si>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</si>
  <si>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</si>
  <si>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</si>
  <si>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</si>
  <si>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</si>
  <si>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</si>
  <si>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</si>
  <si>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</si>
  <si>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</si>
  <si>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</si>
  <si>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</si>
  <si>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</si>
  <si>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</si>
  <si>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</si>
  <si>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</si>
  <si>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</si>
  <si>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</si>
  <si>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</si>
  <si>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</si>
  <si>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</si>
  <si>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</si>
  <si>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</si>
  <si>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</si>
  <si>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</si>
  <si>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</si>
  <si>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</si>
  <si>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</si>
  <si>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</si>
  <si>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</si>
  <si>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</si>
  <si>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</si>
  <si>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</si>
  <si>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</si>
  <si>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</si>
  <si>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</si>
  <si>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</si>
  <si>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</si>
  <si>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</si>
  <si>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</si>
  <si>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</si>
  <si>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</si>
  <si>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</si>
  <si>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</si>
  <si>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</si>
  <si>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</si>
  <si>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</si>
  <si>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</si>
  <si>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</si>
  <si>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</si>
  <si>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</si>
  <si>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</si>
  <si>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</si>
  <si>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</si>
  <si>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</si>
  <si>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</si>
  <si>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</si>
  <si>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</si>
  <si>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</si>
  <si>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</si>
  <si>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</si>
  <si>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</si>
  <si>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</si>
  <si>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</si>
  <si>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</si>
  <si>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</si>
  <si>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</si>
  <si>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</si>
  <si>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</si>
  <si>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</si>
  <si>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</si>
  <si>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</si>
  <si>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</si>
  <si>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</si>
  <si>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</si>
  <si>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</si>
  <si>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</si>
  <si>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</si>
  <si>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</si>
  <si>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</si>
  <si>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</si>
  <si>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</si>
  <si>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</si>
  <si>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</si>
  <si>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</si>
  <si>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</si>
  <si>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</si>
  <si>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</si>
  <si>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</si>
  <si>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</si>
  <si>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</si>
  <si>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</si>
  <si>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</si>
  <si>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</si>
  <si>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</si>
  <si>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</si>
  <si>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</si>
  <si>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</si>
  <si>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</si>
  <si>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</si>
  <si>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</si>
  <si>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</si>
  <si>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</si>
  <si>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</si>
  <si>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</si>
  <si>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</si>
  <si>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</si>
  <si>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</si>
  <si>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</si>
  <si>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</si>
  <si>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</si>
  <si>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</si>
  <si>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</si>
  <si>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</si>
  <si>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</si>
  <si>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</si>
  <si>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</si>
  <si>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</si>
  <si>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</si>
  <si>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</si>
  <si>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</si>
  <si>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</si>
  <si>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</si>
  <si>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</si>
  <si>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</si>
  <si>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</si>
  <si>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</si>
  <si>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</si>
  <si>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</si>
  <si>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</si>
  <si>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</si>
  <si>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</si>
  <si>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</si>
  <si>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</si>
  <si>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</si>
  <si>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</si>
  <si>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</si>
  <si>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</si>
  <si>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</si>
  <si>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</si>
  <si>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</si>
  <si>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</si>
  <si>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</si>
  <si>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</si>
  <si>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</si>
  <si>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</si>
  <si>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</si>
  <si>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</si>
  <si>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</si>
  <si>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</si>
  <si>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</si>
  <si>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</si>
  <si>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</si>
  <si>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</si>
  <si>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</si>
  <si>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</si>
  <si>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</si>
  <si>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</si>
  <si>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</si>
  <si>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</si>
  <si>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</si>
  <si>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</si>
  <si>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</si>
  <si>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</si>
  <si>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</si>
  <si>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</si>
  <si>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</si>
  <si>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</si>
  <si>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</si>
  <si>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</si>
  <si>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</si>
  <si>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</si>
  <si>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</si>
  <si>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</si>
  <si>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</si>
  <si>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</si>
  <si>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</si>
  <si>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</si>
  <si>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</si>
  <si>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</si>
  <si>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</si>
  <si>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</si>
  <si>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</si>
  <si>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</si>
  <si>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</si>
  <si>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</si>
  <si>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</si>
  <si>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</si>
  <si>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</si>
  <si>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</si>
  <si>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</si>
  <si>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</si>
  <si>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</si>
  <si>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</si>
  <si>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</si>
  <si>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</si>
  <si>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</si>
  <si>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</si>
  <si>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</si>
  <si>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</si>
  <si>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</si>
  <si>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</si>
  <si>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</si>
  <si>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</si>
  <si>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</si>
  <si>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</si>
  <si>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</si>
  <si>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</si>
  <si>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</si>
  <si>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</si>
  <si>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</si>
  <si>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</si>
  <si>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</si>
  <si>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</si>
  <si>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</si>
  <si>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</si>
  <si>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</si>
  <si>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</si>
  <si>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</si>
  <si>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</si>
  <si>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</si>
  <si>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</si>
  <si>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</si>
  <si>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</si>
  <si>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</si>
  <si>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</si>
  <si>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</si>
  <si>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</si>
  <si>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</si>
  <si>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</si>
  <si>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</si>
  <si>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</si>
  <si>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</si>
  <si>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</si>
  <si>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</si>
  <si>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</si>
  <si>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</si>
  <si>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</si>
  <si>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</si>
  <si>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</si>
  <si>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</si>
  <si>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</si>
  <si>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</si>
  <si>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</si>
  <si>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</si>
  <si>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</si>
  <si>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</si>
  <si>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</si>
  <si>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</si>
  <si>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</si>
  <si>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</si>
  <si>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</si>
  <si>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</si>
  <si>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</si>
  <si>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</si>
  <si>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</si>
  <si>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</si>
  <si>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</si>
  <si>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</si>
  <si>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</si>
  <si>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</si>
  <si>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</si>
  <si>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</si>
  <si>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</si>
  <si>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</si>
  <si>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</si>
  <si>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</si>
  <si>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</si>
  <si>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</si>
  <si>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</si>
  <si>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</si>
  <si>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</si>
  <si>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</si>
  <si>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</si>
  <si>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</si>
  <si>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</si>
  <si>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</si>
  <si>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</si>
  <si>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</si>
  <si>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</si>
  <si>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</si>
  <si>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</si>
  <si>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</si>
  <si>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</si>
  <si>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</si>
  <si>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</si>
  <si>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</si>
  <si>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</si>
  <si>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</si>
  <si>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</si>
  <si>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</si>
  <si>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</si>
  <si>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</si>
  <si>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</si>
  <si>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</si>
  <si>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</si>
  <si>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</si>
  <si>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</si>
  <si>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</si>
  <si>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</si>
  <si>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</si>
  <si>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</si>
  <si>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</si>
  <si>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</si>
  <si>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</si>
  <si>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</si>
  <si>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</si>
  <si>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</si>
  <si>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</si>
  <si>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</si>
  <si>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</si>
  <si>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</si>
  <si>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</si>
  <si>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</si>
  <si>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</si>
  <si>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</si>
  <si>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</si>
  <si>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</si>
  <si>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</si>
  <si>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</si>
  <si>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</si>
  <si>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</si>
  <si>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</si>
  <si>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</si>
  <si>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</si>
  <si>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</si>
  <si>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</si>
  <si>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</si>
  <si>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</si>
  <si>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</si>
  <si>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</si>
  <si>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</si>
  <si>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</si>
  <si>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</si>
  <si>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</si>
  <si>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</si>
  <si>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</si>
  <si>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</si>
  <si>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</si>
  <si>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</si>
  <si>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</si>
  <si>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</si>
  <si>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</si>
  <si>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</si>
  <si>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</si>
  <si>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</si>
  <si>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</si>
  <si>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</si>
  <si>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</si>
  <si>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</si>
  <si>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</si>
  <si>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</si>
  <si>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</si>
  <si>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</si>
  <si>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</si>
  <si>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</si>
  <si>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</si>
  <si>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</si>
  <si>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</si>
  <si>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</si>
  <si>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</si>
  <si>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</si>
  <si>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</si>
  <si>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</si>
  <si>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</si>
  <si>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</si>
  <si>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</si>
  <si>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</si>
  <si>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</si>
  <si>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</si>
  <si>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</si>
  <si>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</si>
  <si>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</si>
  <si>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</si>
  <si>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</si>
  <si>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</si>
  <si>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</si>
  <si>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</si>
  <si>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</si>
  <si>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</si>
  <si>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</si>
  <si>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</si>
  <si>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</si>
  <si>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</si>
  <si>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</si>
  <si>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</si>
  <si>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</si>
  <si>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</si>
  <si>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</si>
  <si>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</si>
  <si>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</si>
  <si>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</si>
  <si>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</si>
  <si>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</si>
  <si>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</si>
  <si>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</si>
  <si>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</si>
  <si>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</si>
  <si>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</si>
  <si>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</si>
  <si>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</si>
  <si>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</si>
  <si>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</si>
  <si>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</si>
  <si>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</si>
  <si>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</si>
  <si>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</si>
  <si>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</si>
  <si>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</si>
  <si>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</si>
  <si>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</si>
  <si>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</si>
  <si>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</si>
  <si>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</si>
  <si>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</si>
  <si>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</si>
  <si>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</si>
  <si>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</si>
  <si>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</si>
  <si>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</si>
  <si>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</si>
  <si>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</si>
  <si>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</si>
  <si>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</si>
  <si>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</si>
  <si>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</si>
  <si>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</si>
  <si>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</si>
  <si>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</si>
  <si>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</si>
  <si>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</si>
  <si>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</si>
  <si>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</si>
  <si>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</si>
  <si>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</si>
  <si>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</si>
  <si>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</si>
  <si>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</si>
  <si>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</si>
  <si>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</si>
  <si>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</si>
  <si>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</si>
  <si>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</si>
  <si>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</si>
  <si>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</si>
  <si>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</si>
  <si>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</si>
  <si>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</si>
  <si>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</si>
  <si>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</si>
  <si>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</si>
  <si>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</si>
  <si>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</si>
  <si>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</si>
  <si>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</si>
  <si>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</si>
  <si>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</si>
  <si>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</si>
  <si>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</si>
  <si>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</si>
  <si>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</si>
  <si>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</si>
  <si>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</si>
  <si>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</si>
  <si>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</si>
  <si>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</si>
  <si>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</si>
  <si>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</si>
  <si>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</si>
  <si>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</si>
  <si>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</si>
  <si>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</si>
  <si>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</si>
  <si>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</si>
  <si>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</si>
  <si>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</si>
  <si>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</si>
  <si>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</si>
  <si>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</si>
  <si>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</si>
  <si>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</si>
  <si>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</si>
  <si>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</si>
  <si>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</si>
  <si>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</si>
  <si>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</si>
  <si>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</si>
  <si>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</si>
  <si>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</si>
  <si>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</si>
  <si>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</si>
  <si>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</si>
  <si>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</si>
  <si>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</si>
  <si>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</si>
  <si>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</si>
  <si>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</si>
  <si>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</si>
  <si>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</si>
  <si>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</si>
  <si>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</si>
  <si>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</si>
  <si>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</si>
  <si>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</si>
  <si>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</si>
  <si>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</si>
  <si>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</si>
  <si>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</si>
  <si>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</si>
  <si>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</si>
  <si>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</si>
  <si>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</si>
  <si>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</si>
  <si>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</si>
  <si>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</si>
  <si>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</si>
  <si>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</si>
  <si>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</si>
  <si>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</si>
  <si>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</si>
  <si>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</si>
  <si>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</si>
  <si>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</si>
  <si>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</si>
  <si>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</si>
  <si>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</si>
  <si>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</si>
  <si>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</si>
  <si>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</si>
  <si>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</si>
  <si>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</si>
  <si>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</si>
  <si>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</si>
  <si>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</si>
  <si>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</si>
  <si>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</si>
  <si>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</si>
  <si>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</si>
  <si>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</si>
  <si>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</si>
  <si>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</si>
  <si>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</si>
  <si>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</si>
  <si>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</si>
  <si>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</si>
  <si>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</si>
  <si>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</si>
  <si>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</si>
  <si>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</si>
  <si>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</si>
  <si>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</si>
  <si>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</si>
  <si>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</si>
  <si>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</si>
  <si>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</si>
  <si>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</si>
  <si>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</si>
  <si>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</si>
  <si>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</si>
  <si>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</si>
  <si>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</si>
  <si>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</si>
  <si>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</si>
  <si>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</si>
  <si>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</si>
  <si>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</si>
  <si>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</si>
  <si>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</si>
  <si>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</si>
  <si>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</si>
  <si>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</si>
  <si>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</si>
  <si>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</si>
  <si>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</si>
  <si>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</si>
  <si>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</si>
  <si>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</si>
  <si>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</si>
  <si>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</si>
  <si>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</si>
  <si>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</si>
  <si>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</si>
  <si>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</si>
  <si>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</si>
  <si>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</si>
  <si>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</si>
  <si>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</si>
  <si>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</si>
  <si>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</si>
  <si>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</si>
  <si>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</si>
  <si>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</si>
  <si>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</si>
  <si>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</si>
  <si>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</si>
  <si>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</si>
  <si>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</si>
  <si>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</si>
  <si>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</si>
  <si>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</si>
  <si>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</si>
  <si>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</si>
  <si>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</si>
  <si>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</si>
  <si>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</si>
  <si>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</si>
  <si>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</si>
  <si>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</si>
  <si>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</si>
  <si>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</si>
  <si>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</si>
  <si>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</si>
  <si>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</si>
  <si>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</si>
  <si>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</si>
  <si>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</si>
  <si>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</si>
  <si>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</si>
  <si>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</si>
  <si>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</si>
  <si>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</si>
  <si>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</si>
  <si>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</si>
  <si>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</si>
  <si>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</si>
  <si>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</si>
  <si>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</si>
  <si>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</si>
  <si>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</si>
  <si>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</si>
  <si>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</si>
  <si>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</si>
  <si>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</si>
  <si>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</si>
  <si>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</si>
  <si>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</si>
  <si>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</si>
  <si>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</si>
  <si>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</si>
  <si>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</si>
  <si>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</si>
  <si>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</si>
  <si>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</si>
  <si>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</si>
  <si>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</si>
  <si>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</si>
  <si>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</si>
  <si>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</si>
  <si>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</si>
  <si>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</si>
  <si>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</si>
  <si>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</si>
  <si>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</si>
  <si>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</si>
  <si>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</si>
  <si>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</si>
  <si>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</si>
  <si>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</si>
  <si>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</si>
  <si>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</si>
  <si>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</si>
  <si>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</si>
  <si>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</si>
  <si>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</si>
  <si>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</si>
  <si>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</si>
  <si>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</si>
  <si>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</si>
  <si>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</si>
  <si>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</si>
  <si>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</si>
  <si>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</si>
  <si>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</si>
  <si>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</si>
  <si>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</si>
  <si>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</si>
  <si>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</si>
  <si>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</si>
  <si>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</si>
  <si>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</si>
  <si>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</si>
  <si>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</si>
  <si>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</si>
  <si>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</si>
  <si>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</si>
  <si>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</si>
  <si>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</si>
  <si>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</si>
  <si>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</si>
  <si>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</si>
  <si>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</si>
  <si>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</si>
  <si>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</si>
  <si>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</si>
  <si>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</si>
  <si>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</si>
  <si>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</si>
  <si>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</si>
  <si>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</si>
  <si>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</si>
  <si>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</si>
  <si>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</si>
  <si>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</si>
  <si>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</si>
  <si>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</si>
  <si>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</si>
  <si>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</si>
  <si>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</si>
  <si>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</si>
  <si>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</si>
  <si>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</si>
  <si>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</si>
  <si>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</si>
  <si>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</si>
  <si>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</si>
  <si>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</si>
  <si>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</si>
  <si>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</si>
  <si>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</si>
  <si>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</si>
  <si>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</si>
  <si>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</si>
  <si>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</si>
  <si>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</si>
  <si>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</si>
  <si>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</si>
  <si>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</si>
  <si>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</si>
  <si>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</si>
  <si>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</si>
  <si>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</si>
  <si>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</si>
  <si>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</si>
  <si>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</si>
  <si>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</si>
  <si>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</si>
  <si>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</si>
  <si>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</si>
  <si>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</si>
  <si>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</si>
  <si>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</si>
  <si>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</si>
  <si>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</si>
  <si>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</si>
  <si>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</si>
  <si>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</si>
  <si>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</si>
  <si>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</si>
  <si>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</si>
  <si>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</si>
  <si>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</si>
  <si>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</si>
  <si>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</si>
  <si>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</si>
  <si>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</si>
  <si>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</si>
  <si>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</si>
  <si>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</si>
  <si>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</si>
  <si>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</si>
  <si>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</si>
  <si>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</si>
  <si>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</si>
  <si>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</si>
  <si>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</si>
  <si>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</si>
  <si>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</si>
  <si>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</si>
  <si>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</si>
  <si>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</si>
  <si>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</si>
  <si>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</si>
  <si>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</si>
  <si>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</si>
  <si>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</si>
  <si>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</si>
  <si>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</si>
  <si>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</si>
  <si>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</si>
  <si>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</si>
  <si>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</si>
  <si>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</si>
  <si>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</si>
  <si>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</si>
  <si>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</si>
  <si>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</si>
  <si>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</si>
  <si>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</si>
  <si>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</si>
  <si>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</si>
  <si>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</si>
  <si>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</si>
  <si>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</si>
  <si>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</si>
  <si>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</si>
  <si>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</si>
  <si>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</si>
  <si>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</si>
  <si>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</si>
  <si>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</si>
  <si>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</si>
  <si>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</si>
  <si>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</si>
  <si>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</si>
  <si>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</si>
  <si>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</si>
  <si>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</si>
  <si>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</si>
  <si>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</si>
  <si>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</si>
  <si>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</si>
  <si>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</si>
  <si>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</si>
  <si>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</si>
  <si>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</si>
  <si>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</si>
  <si>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</si>
  <si>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</si>
  <si>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</si>
  <si>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</si>
  <si>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</si>
  <si>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</si>
  <si>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</si>
  <si>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</si>
  <si>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</si>
  <si>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</si>
  <si>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</si>
  <si>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</si>
  <si>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</si>
  <si>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</si>
  <si>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</si>
  <si>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</si>
  <si>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</si>
  <si>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</si>
  <si>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</si>
  <si>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</si>
  <si>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</si>
  <si>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</si>
  <si>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</si>
  <si>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</si>
  <si>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</si>
  <si>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</si>
  <si>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</si>
  <si>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</si>
  <si>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</si>
  <si>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</si>
  <si>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</si>
  <si>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</si>
  <si>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</si>
  <si>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</si>
  <si>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</si>
  <si>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</si>
  <si>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</si>
  <si>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</si>
  <si>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</si>
  <si>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</si>
  <si>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</si>
  <si>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</si>
  <si>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</si>
  <si>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</si>
  <si>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</si>
  <si>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</si>
  <si>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</si>
  <si>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</si>
  <si>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</si>
  <si>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</si>
  <si>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</si>
  <si>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</si>
  <si>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</si>
  <si>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</si>
  <si>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</si>
  <si>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</si>
  <si>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</si>
  <si>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</si>
  <si>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</si>
  <si>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</si>
  <si>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</si>
  <si>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</si>
  <si>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</si>
  <si>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</si>
  <si>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</si>
  <si>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</si>
  <si>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</si>
  <si>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</si>
  <si>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</si>
  <si>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</si>
  <si>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</si>
  <si>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</si>
  <si>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</si>
  <si>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</si>
  <si>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</si>
  <si>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</si>
  <si>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</si>
  <si>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</si>
  <si>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</si>
  <si>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</si>
  <si>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</si>
  <si>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</si>
  <si>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</si>
  <si>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</si>
  <si>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</si>
  <si>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</si>
  <si>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</si>
  <si>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</si>
  <si>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</si>
  <si>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</si>
  <si>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</si>
  <si>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</si>
  <si>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</si>
  <si>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</si>
  <si>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</si>
  <si>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</si>
  <si>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</si>
  <si>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</si>
  <si>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</si>
  <si>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</si>
  <si>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</si>
  <si>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</si>
  <si>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</si>
  <si>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</si>
  <si>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</si>
  <si>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</si>
  <si>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</si>
  <si>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</si>
  <si>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</si>
  <si>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</si>
  <si>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</si>
  <si>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</si>
  <si>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</si>
  <si>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</si>
  <si>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</si>
  <si>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</si>
  <si>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</si>
  <si>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</si>
  <si>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</si>
  <si>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</si>
  <si>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</si>
  <si>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</si>
  <si>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</si>
  <si>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</si>
  <si>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</si>
  <si>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</si>
  <si>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</si>
  <si>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</si>
  <si>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</si>
  <si>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</si>
  <si>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</si>
  <si>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</si>
  <si>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</si>
  <si>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</si>
  <si>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</si>
  <si>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</si>
  <si>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</si>
  <si>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</si>
  <si>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</si>
  <si>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</si>
  <si>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</si>
  <si>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</si>
  <si>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</si>
  <si>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</si>
  <si>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</si>
  <si>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</si>
  <si>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</si>
  <si>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</si>
  <si>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</si>
  <si>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</si>
  <si>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</si>
  <si>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</si>
  <si>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</si>
  <si>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</si>
  <si>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</si>
  <si>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</si>
  <si>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</si>
  <si>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</si>
  <si>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</si>
  <si>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</si>
  <si>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</si>
  <si>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</si>
  <si>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</si>
  <si>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</si>
  <si>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</si>
  <si>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</si>
  <si>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</si>
  <si>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</si>
  <si>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</si>
  <si>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</si>
  <si>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</si>
  <si>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</si>
  <si>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</si>
  <si>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</si>
  <si>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</si>
  <si>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</si>
  <si>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</si>
  <si>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</si>
  <si>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</si>
  <si>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</si>
  <si>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</si>
  <si>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</si>
  <si>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</si>
  <si>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</si>
  <si>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</si>
  <si>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</si>
  <si>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</si>
  <si>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</si>
  <si>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</si>
  <si>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</si>
  <si>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</si>
  <si>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</si>
  <si>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</si>
  <si>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</si>
  <si>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</si>
  <si>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</si>
  <si>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</si>
  <si>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</si>
  <si>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</si>
  <si>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</si>
  <si>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</si>
  <si>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</si>
  <si>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</si>
  <si>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</si>
  <si>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</si>
  <si>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</si>
  <si>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</si>
  <si>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</si>
  <si>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</si>
  <si>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</si>
  <si>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</si>
  <si>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</si>
  <si>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</si>
  <si>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</si>
  <si>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</si>
  <si>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</si>
  <si>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</si>
  <si>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</si>
  <si>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</si>
  <si>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</si>
  <si>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</si>
  <si>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</si>
  <si>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</si>
  <si>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</si>
  <si>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</si>
  <si>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</si>
  <si>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</si>
  <si>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</si>
  <si>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</si>
  <si>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</si>
  <si>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</si>
  <si>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</si>
  <si>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</si>
  <si>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</si>
  <si>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</si>
  <si>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</si>
  <si>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</si>
  <si>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</si>
  <si>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</si>
  <si>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</si>
  <si>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</si>
  <si>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</si>
  <si>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</si>
  <si>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</si>
  <si>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</si>
  <si>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</si>
  <si>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</si>
  <si>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</si>
  <si>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</si>
  <si>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</si>
  <si>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</si>
  <si>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</si>
  <si>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</si>
  <si>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</si>
  <si>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</si>
  <si>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</si>
  <si>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</si>
  <si>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</si>
  <si>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</si>
  <si>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</si>
  <si>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</si>
  <si>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</si>
  <si>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</si>
  <si>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</si>
  <si>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</si>
  <si>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</si>
  <si>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</si>
  <si>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</si>
  <si>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</si>
  <si>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</si>
  <si>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</si>
  <si>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</si>
  <si>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</si>
  <si>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</si>
  <si>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</si>
  <si>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</si>
  <si>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</si>
  <si>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</si>
  <si>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</si>
  <si>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</si>
  <si>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</si>
  <si>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</si>
  <si>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</si>
  <si>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</si>
  <si>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</si>
  <si>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</si>
  <si>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</si>
  <si>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</si>
  <si>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</si>
  <si>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</si>
  <si>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</si>
  <si>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</si>
  <si>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</si>
  <si>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</si>
  <si>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</si>
  <si>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</si>
  <si>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</si>
  <si>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</si>
  <si>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</si>
  <si>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</si>
  <si>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</si>
  <si>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</si>
  <si>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</si>
  <si>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</si>
  <si>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</si>
  <si>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</si>
  <si>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</si>
  <si>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</si>
  <si>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</si>
  <si>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</si>
  <si>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</si>
  <si>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</si>
  <si>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</si>
  <si>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</si>
  <si>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</si>
  <si>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</si>
  <si>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</si>
  <si>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</si>
  <si>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</si>
  <si>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</si>
  <si>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</si>
  <si>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</si>
  <si>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</si>
  <si>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</si>
  <si>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</si>
  <si>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</si>
  <si>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</si>
  <si>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</si>
  <si>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</si>
  <si>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</si>
  <si>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</si>
  <si>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</si>
  <si>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</si>
  <si>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</si>
  <si>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</si>
  <si>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</si>
  <si>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</si>
  <si>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</si>
  <si>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</si>
  <si>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</si>
  <si>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</si>
  <si>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</si>
  <si>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</si>
  <si>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</si>
  <si>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</si>
  <si>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</si>
  <si>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</si>
  <si>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</si>
  <si>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</si>
  <si>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</si>
  <si>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</si>
  <si>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</si>
  <si>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</si>
  <si>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</si>
  <si>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</si>
  <si>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</si>
  <si>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</si>
  <si>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</si>
  <si>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</si>
  <si>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</si>
  <si>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</si>
  <si>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</si>
  <si>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</si>
  <si>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</si>
  <si>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</si>
  <si>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</si>
  <si>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</si>
  <si>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</si>
  <si>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</si>
  <si>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</si>
  <si>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</si>
  <si>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</si>
  <si>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</si>
  <si>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</si>
  <si>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</si>
  <si>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</si>
  <si>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</si>
  <si>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</si>
  <si>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</si>
  <si>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</si>
  <si>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</si>
  <si>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</si>
  <si>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</si>
  <si>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</si>
  <si>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</si>
  <si>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</si>
  <si>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</si>
  <si>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</si>
  <si>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</si>
  <si>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</si>
  <si>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</si>
  <si>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</si>
  <si>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</si>
  <si>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</si>
  <si>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</si>
  <si>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</si>
  <si>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</si>
  <si>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</si>
  <si>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</si>
  <si>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</si>
  <si>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</si>
  <si>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</si>
  <si>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</si>
  <si>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</si>
  <si>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</si>
  <si>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</si>
  <si>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</si>
  <si>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</si>
  <si>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</si>
  <si>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</si>
  <si>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</si>
  <si>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</si>
  <si>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</si>
  <si>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</si>
  <si>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</si>
  <si>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</si>
  <si>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</si>
  <si>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</si>
  <si>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</si>
  <si>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</si>
  <si>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</si>
  <si>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</si>
  <si>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</si>
  <si>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</si>
  <si>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</si>
  <si>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</si>
  <si>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</si>
  <si>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</si>
  <si>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</si>
  <si>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</si>
  <si>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</si>
  <si>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</si>
  <si>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</si>
  <si>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</si>
  <si>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</si>
  <si>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</si>
  <si>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</si>
  <si>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</si>
  <si>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</si>
  <si>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</si>
  <si>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</si>
  <si>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</si>
  <si>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</si>
  <si>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</si>
  <si>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</si>
  <si>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</si>
  <si>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</si>
  <si>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</si>
  <si>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</si>
  <si>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</si>
  <si>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</si>
  <si>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</si>
  <si>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</si>
  <si>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</si>
  <si>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</si>
  <si>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</si>
  <si>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</si>
  <si>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</si>
  <si>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</si>
  <si>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</si>
  <si>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</si>
  <si>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</si>
  <si>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</si>
  <si>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</si>
  <si>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</si>
  <si>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</si>
  <si>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</si>
  <si>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</si>
  <si>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</si>
  <si>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</si>
  <si>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</si>
  <si>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</si>
  <si>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</si>
  <si>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</si>
  <si>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</si>
  <si>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</si>
  <si>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</si>
  <si>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</si>
  <si>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</si>
  <si>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</si>
  <si>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</si>
  <si>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</si>
  <si>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</si>
  <si>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</si>
  <si>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</si>
  <si>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</si>
  <si>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</si>
  <si>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</si>
  <si>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</si>
  <si>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</si>
  <si>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</si>
  <si>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</si>
  <si>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</si>
  <si>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</si>
  <si>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</si>
  <si>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</si>
  <si>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</si>
  <si>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</si>
  <si>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</si>
  <si>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</si>
  <si>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</si>
  <si>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</si>
  <si>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</si>
  <si>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</si>
  <si>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</si>
  <si>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</si>
  <si>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</si>
  <si>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</si>
  <si>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</si>
  <si>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</si>
  <si>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</si>
  <si>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</si>
  <si>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</si>
  <si>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</si>
  <si>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</si>
  <si>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</si>
  <si>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</si>
  <si>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</si>
  <si>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</si>
  <si>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</si>
  <si>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</si>
  <si>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</si>
  <si>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</si>
  <si>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</si>
  <si>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</si>
  <si>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</si>
  <si>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</si>
  <si>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</si>
  <si>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</si>
  <si>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</si>
  <si>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</si>
  <si>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</si>
  <si>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</si>
  <si>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</si>
  <si>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</si>
  <si>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</si>
  <si>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</si>
  <si>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</si>
  <si>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</si>
  <si>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</si>
  <si>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</si>
  <si>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</si>
  <si>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</si>
  <si>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</si>
  <si>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</si>
  <si>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</si>
  <si>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</si>
  <si>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</si>
  <si>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</si>
  <si>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</si>
  <si>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</si>
  <si>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</si>
  <si>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</si>
  <si>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</si>
  <si>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</si>
  <si>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</si>
  <si>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</si>
  <si>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</si>
  <si>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</si>
  <si>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</si>
  <si>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</si>
  <si>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</si>
  <si>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</si>
  <si>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</si>
  <si>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</si>
  <si>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</si>
  <si>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</si>
  <si>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</si>
  <si>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</si>
  <si>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</si>
  <si>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</si>
  <si>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</si>
  <si>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</si>
  <si>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</si>
  <si>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</si>
  <si>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</si>
  <si>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</si>
  <si>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</si>
  <si>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</si>
  <si>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</si>
  <si>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</si>
  <si>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</si>
  <si>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</si>
  <si>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</si>
  <si>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</si>
  <si>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</si>
  <si>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</si>
  <si>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</si>
  <si>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</si>
  <si>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</si>
  <si>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</si>
  <si>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</si>
  <si>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</si>
  <si>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</si>
  <si>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</si>
  <si>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</si>
  <si>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</si>
  <si>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</si>
  <si>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</si>
  <si>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</si>
  <si>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</si>
  <si>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</si>
  <si>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</si>
  <si>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</si>
  <si>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</si>
  <si>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</si>
  <si>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</si>
  <si>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</si>
  <si>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</si>
  <si>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</si>
  <si>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</si>
  <si>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</si>
  <si>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</si>
  <si>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</si>
  <si>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</si>
  <si>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</si>
  <si>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</si>
  <si>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</si>
  <si>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</si>
  <si>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</si>
  <si>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</si>
  <si>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</si>
  <si>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</si>
  <si>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</si>
  <si>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</si>
  <si>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</si>
  <si>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</si>
  <si>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</si>
  <si>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</si>
  <si>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</si>
  <si>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</si>
  <si>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</si>
  <si>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</si>
  <si>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</si>
  <si>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</si>
  <si>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</si>
  <si>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</si>
  <si>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</si>
  <si>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</si>
  <si>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</si>
  <si>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</si>
  <si>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</si>
  <si>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</si>
  <si>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</si>
  <si>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</si>
  <si>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</si>
  <si>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</si>
  <si>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</si>
  <si>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</si>
  <si>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</si>
  <si>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</si>
  <si>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</si>
  <si>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</si>
  <si>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</si>
  <si>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</si>
  <si>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</si>
  <si>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</si>
  <si>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</si>
  <si>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</si>
  <si>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</si>
  <si>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</si>
  <si>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</si>
  <si>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</si>
  <si>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</si>
  <si>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</si>
  <si>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</si>
  <si>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</si>
  <si>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</si>
  <si>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</si>
  <si>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</si>
  <si>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</si>
  <si>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</si>
  <si>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</si>
  <si>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</si>
  <si>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</si>
  <si>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</si>
  <si>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</si>
  <si>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</si>
  <si>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</si>
  <si>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</si>
  <si>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</si>
  <si>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</si>
  <si>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</si>
  <si>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</si>
  <si>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</si>
  <si>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</si>
  <si>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</si>
  <si>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</si>
  <si>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</si>
  <si>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</si>
  <si>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</si>
  <si>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</si>
  <si>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</si>
  <si>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</si>
  <si>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</si>
  <si>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</si>
  <si>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</si>
  <si>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</si>
  <si>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</si>
  <si>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</si>
  <si>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</si>
  <si>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</si>
  <si>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</si>
  <si>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</si>
  <si>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</si>
  <si>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</si>
  <si>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</si>
  <si>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</si>
  <si>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</si>
  <si>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</si>
  <si>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</si>
  <si>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</si>
  <si>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</si>
  <si>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</si>
  <si>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</si>
  <si>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</si>
  <si>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</si>
  <si>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</si>
  <si>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</si>
  <si>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</si>
  <si>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</si>
  <si>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</si>
  <si>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</si>
  <si>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</si>
  <si>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</si>
  <si>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</si>
  <si>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</si>
  <si>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</si>
  <si>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</si>
  <si>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</si>
  <si>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</si>
  <si>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</si>
  <si>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</si>
  <si>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</si>
  <si>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</si>
  <si>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</si>
  <si>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</si>
  <si>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</si>
  <si>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</si>
  <si>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</si>
  <si>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</si>
  <si>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</si>
  <si>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</si>
  <si>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</si>
  <si>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</si>
  <si>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</si>
  <si>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</si>
  <si>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</si>
  <si>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</si>
  <si>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</si>
  <si>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</si>
  <si>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</si>
  <si>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</si>
  <si>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</si>
  <si>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</si>
  <si>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</si>
  <si>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</si>
  <si>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</si>
  <si>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</si>
  <si>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</si>
  <si>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</si>
  <si>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</si>
  <si>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</si>
  <si>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</si>
  <si>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</si>
  <si>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</si>
  <si>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</si>
  <si>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</si>
  <si>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</si>
  <si>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</si>
  <si>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</si>
  <si>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</si>
  <si>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</si>
  <si>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</si>
  <si>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</si>
  <si>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</si>
  <si>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</si>
  <si>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</si>
  <si>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</si>
  <si>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</si>
  <si>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</si>
  <si>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</si>
  <si>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</si>
  <si>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</si>
  <si>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</si>
  <si>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</si>
  <si>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</si>
  <si>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</si>
  <si>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</si>
  <si>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</si>
  <si>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</si>
  <si>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</si>
  <si>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</si>
  <si>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</si>
  <si>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</si>
  <si>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</si>
  <si>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</si>
  <si>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</si>
  <si>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</si>
  <si>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</si>
  <si>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</si>
  <si>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</si>
  <si>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</si>
  <si>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</si>
  <si>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</si>
  <si>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</si>
  <si>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</si>
  <si>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</si>
  <si>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</si>
  <si>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</si>
  <si>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</si>
  <si>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</si>
  <si>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</si>
  <si>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</si>
  <si>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</si>
  <si>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</si>
  <si>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</si>
  <si>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</si>
  <si>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</si>
  <si>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</si>
  <si>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</si>
  <si>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</si>
  <si>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</si>
  <si>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</si>
  <si>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</si>
  <si>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</si>
  <si>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</si>
  <si>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</si>
  <si>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</si>
  <si>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</si>
  <si>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</si>
  <si>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</si>
  <si>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</si>
  <si>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</si>
  <si>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</si>
  <si>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</si>
  <si>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</si>
  <si>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</si>
  <si>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</si>
  <si>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</si>
  <si>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</si>
  <si>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</si>
  <si>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</si>
  <si>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</si>
  <si>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</si>
  <si>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</si>
  <si>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</si>
  <si>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</si>
  <si>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</si>
  <si>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</si>
  <si>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</si>
  <si>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</si>
  <si>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</si>
  <si>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</si>
  <si>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</si>
  <si>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</si>
  <si>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</si>
  <si>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</si>
  <si>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</si>
  <si>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</si>
  <si>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</si>
  <si>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</si>
  <si>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</si>
  <si>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</si>
  <si>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</si>
  <si>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</si>
  <si>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</si>
  <si>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</si>
  <si>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</si>
  <si>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</si>
  <si>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</si>
  <si>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</si>
  <si>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</si>
  <si>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</si>
  <si>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</si>
  <si>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</si>
  <si>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</si>
  <si>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</si>
  <si>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</si>
  <si>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</si>
  <si>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</si>
  <si>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</si>
  <si>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</si>
  <si>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</si>
  <si>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</si>
  <si>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</si>
  <si>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</si>
  <si>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</si>
  <si>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</si>
  <si>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</si>
  <si>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</si>
  <si>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</si>
  <si>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</si>
  <si>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</si>
  <si>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</si>
  <si>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</si>
  <si>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</si>
  <si>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</si>
  <si>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</si>
  <si>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</si>
  <si>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</si>
  <si>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</si>
  <si>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</si>
  <si>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</si>
  <si>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</si>
  <si>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</si>
  <si>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</si>
  <si>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</si>
  <si>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</si>
  <si>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</si>
  <si>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</si>
  <si>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</si>
  <si>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</si>
  <si>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</si>
  <si>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</si>
  <si>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</si>
  <si>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</si>
  <si>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</si>
  <si>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</si>
  <si>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</si>
  <si>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</si>
  <si>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</si>
  <si>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</si>
  <si>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</si>
  <si>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</si>
  <si>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</si>
  <si>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</si>
  <si>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</si>
  <si>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</si>
  <si>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</si>
  <si>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</si>
  <si>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</si>
  <si>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</si>
  <si>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</si>
  <si>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</si>
  <si>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</si>
  <si>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</si>
  <si>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</si>
  <si>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</si>
  <si>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</si>
  <si>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</si>
  <si>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</si>
  <si>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</si>
  <si>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</si>
  <si>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</si>
  <si>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</si>
  <si>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</si>
  <si>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</si>
  <si>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</si>
  <si>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</si>
  <si>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</si>
  <si>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</si>
  <si>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</si>
  <si>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</si>
  <si>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</si>
  <si>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</si>
  <si>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</si>
  <si>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</si>
  <si>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</si>
  <si>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</si>
  <si>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</si>
  <si>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</si>
  <si>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</si>
  <si>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</si>
  <si>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</si>
  <si>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</si>
  <si>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</si>
  <si>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</si>
  <si>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</si>
  <si>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</si>
  <si>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</si>
  <si>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</si>
  <si>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</si>
  <si>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</si>
  <si>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</si>
  <si>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</si>
  <si>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</si>
  <si>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</si>
  <si>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</si>
  <si>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</si>
  <si>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</si>
  <si>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</si>
  <si>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</si>
  <si>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</si>
  <si>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</si>
  <si>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</si>
  <si>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</si>
  <si>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</si>
  <si>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</si>
  <si>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</si>
  <si>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</si>
  <si>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</si>
  <si>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</si>
  <si>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</si>
  <si>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</si>
  <si>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</si>
  <si>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</si>
  <si>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</si>
  <si>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</si>
  <si>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</si>
  <si>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</si>
  <si>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</si>
  <si>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</si>
  <si>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</si>
  <si>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</si>
  <si>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</si>
  <si>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</si>
  <si>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</si>
  <si>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</si>
  <si>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</si>
  <si>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</si>
  <si>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</si>
  <si>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</si>
  <si>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</si>
  <si>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</si>
  <si>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</si>
  <si>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</si>
  <si>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</si>
  <si>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</si>
  <si>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</si>
  <si>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</si>
  <si>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</si>
  <si>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</si>
  <si>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</si>
  <si>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</si>
  <si>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</si>
  <si>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</si>
  <si>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</si>
  <si>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</si>
  <si>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</si>
  <si>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</si>
  <si>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</si>
  <si>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</si>
  <si>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</si>
  <si>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</si>
  <si>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</si>
  <si>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</si>
  <si>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</si>
  <si>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</si>
  <si>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</si>
  <si>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</si>
  <si>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</si>
  <si>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</si>
  <si>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</si>
  <si>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</si>
  <si>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</si>
  <si>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</si>
  <si>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</si>
  <si>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</si>
  <si>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</si>
  <si>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</si>
  <si>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</si>
  <si>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</si>
  <si>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</si>
  <si>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</si>
  <si>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</si>
  <si>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</si>
  <si>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</si>
  <si>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</si>
  <si>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</si>
  <si>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</si>
  <si>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</si>
  <si>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</si>
  <si>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</si>
  <si>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</si>
  <si>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</si>
  <si>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</si>
  <si>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</si>
  <si>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</si>
  <si>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</si>
  <si>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</si>
  <si>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</si>
  <si>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</si>
  <si>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</si>
  <si>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</si>
  <si>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</si>
  <si>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</si>
  <si>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</si>
  <si>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</si>
  <si>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</si>
  <si>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</si>
  <si>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</si>
  <si>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</si>
  <si>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</si>
  <si>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</si>
  <si>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</si>
  <si>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</si>
  <si>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</si>
  <si>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</si>
  <si>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</si>
  <si>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</si>
  <si>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</si>
  <si>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</si>
  <si>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</si>
  <si>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</si>
  <si>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</si>
  <si>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</si>
  <si>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</si>
  <si>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</si>
  <si>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</si>
  <si>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</si>
  <si>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</si>
  <si>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</si>
  <si>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</si>
  <si>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</si>
  <si>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</si>
  <si>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</si>
  <si>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</si>
  <si>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</si>
  <si>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</si>
  <si>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</si>
  <si>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</si>
  <si>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</si>
  <si>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</si>
  <si>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</si>
  <si>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</si>
  <si>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</si>
  <si>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</si>
  <si>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</si>
  <si>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</si>
  <si>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</si>
  <si>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</si>
  <si>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</si>
  <si>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</si>
  <si>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</si>
  <si>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</si>
  <si>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</si>
  <si>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</si>
  <si>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</si>
  <si>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</si>
  <si>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</si>
  <si>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</si>
  <si>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</si>
  <si>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</si>
  <si>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</si>
  <si>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</si>
  <si>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</si>
  <si>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</si>
  <si>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</si>
  <si>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</si>
  <si>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</si>
  <si>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</si>
  <si>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</si>
  <si>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</si>
  <si>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</si>
  <si>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</si>
  <si>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</si>
  <si>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</si>
  <si>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</si>
  <si>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</si>
  <si>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</si>
  <si>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</si>
  <si>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</si>
  <si>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</si>
  <si>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</si>
  <si>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</si>
  <si>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</si>
  <si>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</si>
  <si>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</si>
  <si>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</si>
  <si>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</si>
  <si>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</si>
  <si>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</si>
  <si>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</si>
  <si>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</si>
  <si>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</si>
  <si>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</si>
  <si>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</si>
  <si>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</si>
  <si>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</si>
  <si>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</si>
  <si>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</si>
  <si>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</si>
  <si>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</si>
  <si>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</si>
  <si>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</si>
  <si>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</si>
  <si>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</si>
  <si>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</si>
  <si>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</si>
  <si>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</si>
  <si>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</si>
  <si>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</si>
  <si>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</si>
  <si>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</si>
  <si>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</si>
  <si>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</si>
  <si>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</si>
  <si>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</si>
  <si>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</si>
  <si>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</si>
  <si>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</si>
  <si>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</si>
  <si>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</si>
  <si>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</si>
  <si>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</si>
  <si>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</si>
  <si>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</si>
  <si>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</si>
  <si>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</si>
  <si>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</si>
  <si>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</si>
  <si>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</si>
  <si>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</si>
  <si>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</si>
  <si>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</si>
  <si>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</si>
  <si>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</si>
  <si>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</si>
  <si>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</si>
  <si>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</si>
  <si>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</si>
  <si>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</si>
  <si>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</si>
  <si>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</si>
  <si>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</si>
  <si>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</si>
  <si>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</si>
  <si>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</si>
  <si>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</si>
  <si>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</si>
  <si>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</si>
  <si>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</si>
  <si>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</si>
  <si>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</si>
  <si>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</si>
  <si>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</si>
  <si>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</si>
  <si>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</si>
  <si>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</si>
  <si>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</si>
  <si>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</si>
  <si>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</si>
  <si>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</si>
  <si>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</si>
  <si>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</si>
  <si>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</si>
  <si>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</si>
  <si>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</si>
  <si>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</si>
  <si>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</si>
  <si>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</si>
  <si>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</si>
  <si>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</si>
  <si>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</si>
  <si>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</si>
  <si>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</si>
  <si>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</si>
  <si>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</si>
  <si>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</si>
  <si>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</si>
  <si>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</si>
  <si>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</si>
  <si>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</si>
  <si>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</si>
  <si>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</si>
  <si>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</si>
  <si>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</si>
  <si>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</si>
  <si>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</si>
  <si>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</si>
  <si>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</si>
  <si>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</si>
  <si>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</si>
  <si>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</si>
  <si>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</si>
  <si>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</si>
  <si>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</si>
  <si>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</si>
  <si>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</si>
  <si>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</si>
  <si>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</si>
  <si>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</si>
  <si>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</si>
  <si>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</si>
  <si>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</si>
  <si>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</si>
  <si>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</si>
  <si>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</si>
  <si>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</si>
  <si>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</si>
  <si>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</si>
  <si>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</si>
  <si>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</si>
  <si>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</si>
  <si>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</si>
  <si>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</si>
  <si>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</si>
  <si>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</si>
  <si>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</si>
  <si>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</si>
  <si>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</si>
  <si>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</si>
  <si>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</si>
  <si>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</si>
  <si>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</si>
  <si>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</si>
  <si>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</si>
  <si>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</si>
  <si>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</si>
  <si>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</si>
  <si>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</si>
  <si>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</si>
  <si>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</si>
  <si>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</si>
  <si>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</si>
  <si>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</si>
  <si>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</si>
  <si>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</si>
  <si>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</si>
  <si>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</si>
  <si>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</si>
  <si>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</si>
  <si>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</si>
  <si>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</si>
  <si>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</si>
  <si>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</si>
  <si>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</si>
  <si>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</si>
  <si>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</si>
  <si>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</si>
  <si>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</si>
  <si>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</si>
  <si>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</si>
  <si>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</si>
  <si>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</si>
  <si>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</si>
  <si>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</si>
  <si>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</si>
  <si>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</si>
  <si>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</si>
  <si>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</si>
  <si>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</si>
  <si>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</si>
  <si>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</si>
  <si>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</si>
  <si>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</si>
  <si>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</si>
  <si>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</si>
  <si>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</si>
  <si>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</si>
  <si>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</si>
  <si>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</si>
  <si>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</si>
  <si>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</si>
  <si>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</si>
  <si>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</si>
  <si>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</si>
  <si>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</si>
  <si>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</si>
  <si>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</si>
  <si>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</si>
  <si>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</si>
  <si>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</si>
  <si>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</si>
  <si>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</si>
  <si>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</si>
  <si>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</si>
  <si>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</si>
  <si>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</si>
  <si>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</si>
  <si>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</si>
  <si>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</si>
  <si>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</si>
  <si>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</si>
  <si>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</si>
  <si>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</si>
  <si>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</si>
  <si>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</si>
  <si>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</si>
  <si>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</si>
  <si>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</si>
  <si>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</si>
  <si>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</si>
  <si>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</si>
  <si>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</si>
  <si>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</si>
  <si>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</si>
  <si>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</si>
  <si>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</si>
  <si>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</si>
  <si>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</si>
  <si>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</si>
  <si>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</si>
  <si>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</si>
  <si>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</si>
  <si>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</si>
  <si>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</si>
  <si>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</si>
  <si>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</si>
  <si>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</si>
  <si>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</si>
  <si>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</si>
  <si>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</si>
  <si>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</si>
  <si>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</si>
  <si>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</si>
  <si>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</si>
  <si>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</si>
  <si>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</si>
  <si>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</si>
  <si>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</si>
  <si>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</si>
  <si>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</si>
  <si>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</si>
  <si>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</si>
  <si>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</si>
  <si>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</si>
  <si>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</si>
  <si>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</si>
  <si>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</si>
  <si>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</si>
  <si>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</si>
  <si>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</si>
  <si>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</si>
  <si>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</si>
  <si>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</si>
  <si>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</si>
  <si>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</si>
  <si>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</si>
  <si>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</si>
  <si>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</si>
  <si>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</si>
  <si>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</si>
  <si>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</si>
  <si>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</si>
  <si>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</si>
  <si>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</si>
  <si>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</si>
  <si>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</si>
  <si>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</si>
  <si>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</si>
  <si>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</si>
  <si>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</si>
  <si>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</si>
  <si>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</si>
  <si>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</si>
  <si>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</si>
  <si>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</si>
  <si>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</si>
  <si>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</si>
  <si>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</si>
  <si>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</si>
  <si>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</si>
  <si>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</si>
  <si>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</si>
  <si>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</si>
  <si>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</si>
  <si>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</si>
  <si>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</si>
  <si>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</si>
  <si>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</si>
  <si>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</si>
  <si>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</si>
  <si>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</si>
  <si>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</si>
  <si>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</si>
  <si>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</si>
  <si>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</si>
  <si>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</si>
  <si>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</si>
  <si>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</si>
  <si>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</si>
  <si>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</si>
  <si>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</si>
  <si>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</si>
  <si>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</si>
  <si>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</si>
  <si>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</si>
  <si>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</si>
  <si>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</si>
  <si>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</si>
  <si>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</si>
  <si>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</si>
  <si>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</si>
  <si>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</si>
  <si>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</si>
  <si>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</si>
  <si>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</si>
  <si>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</si>
  <si>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</si>
  <si>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</si>
  <si>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</si>
  <si>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</si>
  <si>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</si>
  <si>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</si>
  <si>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</si>
  <si>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</si>
  <si>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</si>
  <si>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</si>
  <si>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</si>
  <si>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</si>
  <si>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</si>
  <si>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</si>
  <si>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</si>
  <si>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</si>
  <si>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</si>
  <si>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</si>
  <si>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</si>
  <si>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</si>
  <si>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</si>
  <si>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</si>
  <si>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</si>
  <si>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</si>
  <si>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</si>
  <si>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</si>
  <si>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</si>
  <si>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</si>
  <si>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</si>
  <si>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</si>
  <si>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</si>
  <si>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</si>
  <si>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</si>
  <si>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</si>
  <si>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</si>
  <si>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</si>
  <si>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</si>
  <si>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</si>
  <si>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</si>
  <si>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</si>
  <si>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</si>
  <si>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</si>
  <si>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</si>
  <si>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</si>
  <si>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</si>
  <si>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</si>
  <si>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</si>
  <si>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</si>
  <si>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</si>
  <si>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</si>
  <si>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</si>
  <si>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</si>
  <si>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</si>
  <si>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</si>
  <si>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</si>
  <si>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</si>
  <si>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</si>
  <si>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</si>
  <si>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</si>
  <si>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</si>
  <si>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</si>
  <si>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</si>
  <si>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</si>
  <si>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</si>
  <si>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</si>
  <si>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</si>
  <si>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</si>
  <si>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</si>
  <si>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</si>
  <si>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</si>
  <si>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</si>
  <si>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</si>
  <si>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</si>
  <si>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</si>
  <si>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</si>
  <si>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</si>
  <si>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</si>
  <si>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</si>
  <si>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</si>
  <si>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</si>
  <si>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</si>
  <si>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</si>
  <si>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</si>
  <si>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</si>
  <si>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</si>
  <si>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</si>
  <si>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</si>
  <si>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</si>
  <si>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</si>
  <si>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</si>
  <si>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</si>
  <si>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</si>
  <si>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</si>
  <si>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</si>
  <si>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</si>
  <si>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</si>
  <si>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</si>
  <si>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</si>
  <si>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</si>
  <si>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</si>
  <si>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</si>
  <si>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</si>
  <si>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</si>
  <si>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</si>
  <si>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</si>
  <si>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</si>
  <si>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</si>
  <si>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</si>
  <si>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</si>
  <si>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</si>
  <si>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</si>
  <si>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</si>
  <si>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</si>
  <si>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</si>
  <si>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</si>
  <si>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</si>
  <si>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</si>
  <si>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</si>
  <si>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</si>
  <si>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</si>
  <si>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</si>
  <si>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</si>
  <si>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</si>
  <si>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</si>
  <si>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</si>
  <si>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</si>
  <si>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</si>
  <si>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</si>
  <si>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</si>
  <si>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</si>
  <si>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</si>
  <si>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</si>
  <si>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</si>
  <si>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</si>
  <si>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</si>
  <si>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</si>
  <si>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</si>
  <si>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</si>
  <si>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</si>
  <si>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</si>
  <si>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</si>
  <si>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</si>
  <si>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</si>
  <si>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</si>
  <si>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</si>
  <si>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</si>
  <si>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</si>
  <si>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</si>
  <si>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</si>
  <si>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</si>
  <si>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</si>
  <si>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</si>
  <si>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</si>
  <si>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</si>
  <si>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</si>
  <si>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</si>
  <si>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</si>
  <si>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</si>
  <si>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</si>
  <si>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</si>
  <si>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</si>
  <si>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</si>
  <si>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</si>
  <si>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</si>
  <si>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</si>
  <si>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</si>
  <si>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</si>
  <si>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</si>
  <si>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</si>
  <si>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</si>
  <si>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</si>
  <si>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</si>
  <si>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</si>
  <si>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</si>
  <si>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</si>
  <si>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</si>
  <si>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</si>
  <si>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</si>
  <si>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</si>
  <si>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</si>
  <si>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</si>
  <si>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</si>
  <si>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</si>
  <si>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</si>
  <si>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</si>
  <si>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</si>
  <si>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</si>
  <si>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</si>
  <si>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</si>
  <si>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</si>
  <si>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</si>
  <si>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</si>
  <si>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</si>
  <si>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</si>
  <si>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</si>
  <si>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</si>
  <si>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</si>
  <si>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</si>
  <si>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</si>
  <si>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</si>
  <si>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</si>
  <si>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</si>
  <si>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</si>
  <si>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</si>
  <si>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</si>
  <si>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</si>
  <si>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</si>
  <si>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</si>
  <si>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</si>
  <si>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</si>
  <si>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</si>
  <si>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</si>
  <si>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</si>
  <si>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</si>
  <si>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</si>
  <si>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</si>
  <si>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</si>
  <si>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</si>
  <si>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</si>
  <si>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</si>
  <si>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</si>
  <si>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</si>
  <si>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</si>
  <si>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</si>
  <si>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</si>
  <si>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</si>
  <si>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</si>
  <si>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</si>
  <si>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</si>
  <si>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</si>
  <si>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</si>
  <si>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</si>
  <si>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</si>
  <si>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</si>
  <si>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</si>
  <si>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</si>
  <si>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</si>
  <si>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</si>
  <si>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</si>
  <si>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</si>
  <si>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</si>
  <si>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</si>
  <si>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</si>
  <si>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</si>
  <si>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</si>
  <si>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</si>
  <si>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</si>
  <si>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</si>
  <si>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</si>
  <si>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</si>
  <si>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</si>
  <si>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</si>
  <si>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</si>
  <si>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</si>
  <si>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</si>
  <si>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</si>
  <si>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</si>
  <si>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</si>
  <si>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</si>
  <si>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</si>
  <si>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</si>
  <si>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</si>
  <si>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</si>
  <si>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</si>
  <si>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</si>
  <si>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</si>
  <si>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</si>
  <si>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</si>
  <si>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</si>
  <si>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</si>
  <si>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</si>
  <si>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</si>
  <si>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</si>
  <si>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</si>
  <si>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</si>
  <si>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</si>
  <si>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</si>
  <si>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</si>
  <si>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</si>
  <si>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</si>
  <si>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</si>
  <si>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</si>
  <si>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</si>
  <si>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</si>
  <si>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</si>
  <si>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</si>
  <si>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</si>
  <si>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</si>
  <si>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</si>
  <si>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</si>
  <si>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</si>
  <si>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</si>
  <si>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</si>
  <si>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</si>
  <si>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</si>
  <si>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</si>
  <si>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</si>
  <si>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</si>
  <si>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</si>
  <si>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</si>
  <si>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</si>
  <si>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</si>
  <si>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</si>
  <si>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</si>
  <si>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</si>
  <si>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</si>
  <si>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</si>
  <si>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</si>
  <si>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</si>
  <si>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</si>
  <si>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</si>
  <si>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</si>
  <si>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</si>
  <si>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</si>
  <si>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</si>
  <si>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</si>
  <si>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</si>
  <si>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</si>
  <si>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</si>
  <si>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</si>
  <si>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</si>
  <si>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</si>
  <si>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</si>
  <si>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</si>
  <si>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</si>
  <si>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</si>
  <si>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</si>
  <si>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</si>
  <si>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</si>
  <si>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</si>
  <si>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</si>
  <si>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</si>
  <si>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</si>
  <si>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</si>
  <si>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</si>
  <si>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</si>
  <si>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</si>
  <si>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</si>
  <si>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</si>
  <si>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</si>
  <si>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</si>
  <si>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</si>
  <si>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</si>
  <si>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</si>
  <si>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</si>
  <si>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</si>
  <si>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</si>
  <si>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</si>
  <si>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</si>
  <si>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</si>
  <si>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</si>
  <si>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</si>
  <si>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</si>
  <si>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</si>
  <si>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</si>
  <si>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</si>
  <si>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</si>
  <si>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</si>
  <si>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</si>
  <si>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</si>
  <si>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</si>
  <si>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</si>
  <si>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</si>
  <si>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</si>
  <si>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</si>
  <si>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</si>
  <si>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</si>
  <si>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</si>
  <si>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</si>
  <si>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</si>
  <si>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</si>
  <si>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</si>
  <si>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</si>
  <si>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</si>
  <si>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</si>
  <si>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</si>
  <si>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</si>
  <si>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</si>
  <si>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</si>
  <si>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</si>
  <si>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</si>
  <si>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</si>
  <si>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</si>
  <si>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</si>
  <si>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</si>
  <si>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</si>
  <si>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</si>
  <si>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</si>
  <si>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</si>
  <si>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</si>
  <si>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</si>
  <si>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</si>
  <si>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</si>
  <si>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</si>
  <si>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</si>
  <si>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</si>
  <si>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</si>
  <si>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</si>
  <si>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</si>
  <si>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</si>
  <si>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</si>
  <si>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</si>
  <si>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</si>
  <si>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</si>
  <si>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</si>
  <si>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</si>
  <si>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</si>
  <si>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</si>
  <si>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</si>
  <si>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</si>
  <si>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</si>
  <si>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</si>
  <si>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</si>
  <si>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</si>
  <si>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</si>
  <si>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</si>
  <si>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</si>
  <si>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</si>
  <si>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</si>
  <si>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</si>
  <si>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</si>
  <si>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</si>
  <si>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</si>
  <si>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</si>
  <si>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</si>
  <si>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</si>
  <si>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</si>
  <si>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</si>
  <si>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</si>
  <si>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</si>
  <si>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</si>
  <si>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</si>
  <si>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</si>
  <si>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</si>
  <si>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</si>
  <si>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</si>
  <si>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</si>
  <si>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</si>
  <si>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</si>
  <si>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</si>
  <si>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</si>
  <si>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</si>
  <si>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</si>
  <si>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</si>
  <si>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</si>
  <si>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</si>
  <si>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</si>
  <si>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</si>
  <si>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</si>
  <si>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</si>
  <si>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</si>
  <si>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</si>
  <si>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</si>
  <si>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</si>
  <si>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</si>
  <si>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</si>
  <si>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</si>
  <si>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</si>
  <si>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</si>
  <si>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</si>
  <si>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</si>
  <si>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</si>
  <si>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</si>
  <si>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</si>
  <si>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</si>
  <si>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</si>
  <si>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</si>
  <si>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</si>
  <si>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</si>
  <si>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</si>
  <si>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</si>
  <si>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</si>
  <si>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</si>
  <si>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</si>
  <si>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</si>
  <si>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</si>
  <si>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</si>
  <si>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</si>
  <si>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</si>
  <si>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</si>
  <si>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</si>
  <si>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</si>
  <si>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</si>
  <si>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</si>
  <si>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</si>
  <si>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</si>
  <si>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</si>
  <si>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</si>
  <si>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</si>
  <si>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</si>
  <si>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</si>
  <si>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</si>
  <si>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</si>
  <si>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</si>
  <si>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</si>
  <si>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</si>
  <si>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</si>
  <si>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</si>
  <si>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</si>
  <si>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</si>
  <si>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</si>
  <si>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</si>
  <si>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</si>
  <si>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</si>
  <si>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</si>
  <si>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</si>
  <si>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</si>
  <si>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</si>
  <si>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</si>
  <si>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</si>
  <si>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</si>
  <si>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</si>
  <si>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</si>
  <si>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</si>
  <si>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</si>
  <si>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</si>
  <si>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</si>
  <si>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</si>
  <si>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</si>
  <si>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</si>
  <si>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</si>
  <si>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</si>
  <si>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</si>
  <si>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</si>
  <si>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</si>
  <si>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</si>
  <si>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</si>
  <si>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</si>
  <si>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</si>
  <si>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</si>
  <si>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</si>
  <si>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</si>
  <si>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</si>
  <si>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</si>
  <si>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</si>
  <si>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</si>
  <si>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</si>
  <si>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</si>
  <si>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</si>
  <si>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</si>
  <si>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</si>
  <si>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</si>
  <si>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</si>
  <si>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</si>
  <si>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</si>
  <si>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</si>
  <si>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</si>
  <si>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</si>
  <si>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</si>
  <si>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</si>
  <si>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</si>
  <si>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</si>
  <si>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</si>
  <si>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</si>
  <si>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</si>
  <si>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</si>
  <si>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</si>
  <si>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</si>
  <si>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</si>
  <si>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</si>
  <si>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</si>
  <si>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</si>
  <si>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</si>
  <si>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</si>
  <si>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</si>
  <si>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</si>
  <si>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</si>
  <si>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</si>
  <si>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</si>
  <si>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</si>
  <si>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</si>
  <si>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</si>
  <si>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</si>
  <si>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</si>
  <si>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</si>
  <si>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</si>
  <si>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</si>
  <si>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</si>
  <si>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</si>
  <si>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</si>
  <si>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</si>
  <si>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</si>
  <si>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</si>
  <si>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</si>
  <si>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</si>
  <si>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</si>
  <si>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</si>
  <si>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</si>
  <si>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</si>
  <si>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</si>
  <si>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</si>
  <si>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</si>
  <si>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</si>
  <si>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</si>
  <si>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</si>
  <si>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</si>
  <si>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</si>
  <si>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</si>
  <si>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</si>
  <si>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</si>
  <si>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</si>
  <si>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</si>
  <si>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</si>
  <si>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</si>
  <si>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</si>
  <si>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</si>
  <si>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</si>
  <si>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</si>
  <si>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</si>
  <si>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</si>
  <si>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</si>
  <si>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</si>
  <si>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</si>
  <si>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</si>
  <si>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</si>
  <si>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</si>
  <si>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</si>
  <si>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</si>
  <si>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</si>
  <si>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</si>
  <si>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</si>
  <si>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</si>
  <si>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</si>
  <si>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</si>
  <si>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</si>
  <si>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</si>
  <si>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</si>
  <si>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</si>
  <si>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</si>
  <si>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</si>
  <si>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</si>
  <si>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</si>
  <si>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</si>
  <si>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</si>
  <si>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</si>
  <si>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</si>
  <si>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</si>
  <si>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</si>
  <si>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</si>
  <si>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</si>
  <si>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</si>
  <si>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</si>
  <si>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</si>
  <si>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</si>
  <si>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</si>
  <si>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</si>
  <si>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</si>
  <si>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</si>
  <si>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</si>
  <si>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</si>
  <si>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</si>
  <si>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</si>
  <si>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</si>
  <si>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</si>
  <si>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</si>
  <si>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</si>
  <si>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</si>
  <si>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</si>
  <si>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</si>
  <si>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</si>
  <si>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</si>
  <si>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</si>
  <si>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</si>
  <si>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</si>
  <si>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</si>
  <si>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</si>
  <si>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</si>
  <si>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</si>
  <si>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</si>
  <si>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</si>
  <si>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</si>
  <si>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</si>
  <si>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</si>
  <si>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</si>
  <si>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</si>
  <si>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</si>
  <si>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</si>
  <si>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</si>
  <si>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</si>
  <si>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</si>
  <si>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</si>
  <si>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</si>
  <si>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</si>
  <si>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</si>
  <si>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</si>
  <si>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</si>
  <si>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</si>
  <si>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</si>
  <si>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</si>
  <si>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</si>
  <si>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</si>
  <si>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</si>
  <si>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</si>
  <si>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</si>
  <si>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</si>
  <si>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</si>
  <si>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</si>
  <si>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</si>
  <si>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</si>
  <si>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</si>
  <si>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</si>
  <si>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</si>
  <si>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</si>
  <si>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</si>
  <si>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</si>
  <si>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</si>
  <si>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</si>
  <si>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</si>
  <si>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</si>
  <si>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</si>
  <si>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</si>
  <si>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</si>
  <si>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</si>
  <si>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</si>
  <si>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</si>
  <si>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</si>
  <si>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</si>
  <si>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</si>
  <si>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</si>
  <si>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</si>
  <si>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</si>
  <si>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</si>
  <si>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</si>
  <si>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</si>
  <si>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</si>
  <si>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</si>
  <si>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</si>
  <si>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</si>
  <si>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</si>
  <si>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</si>
  <si>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</si>
  <si>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</si>
  <si>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</si>
  <si>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</si>
  <si>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</si>
  <si>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</si>
  <si>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</si>
  <si>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</si>
  <si>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</si>
  <si>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</si>
  <si>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</si>
  <si>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</si>
  <si>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</si>
  <si>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</si>
  <si>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</si>
  <si>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</si>
  <si>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</si>
  <si>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</si>
  <si>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</si>
  <si>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</si>
  <si>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</si>
  <si>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</si>
  <si>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</si>
  <si>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</si>
  <si>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</si>
  <si>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</si>
  <si>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</si>
  <si>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</si>
  <si>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</si>
  <si>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</si>
  <si>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</si>
  <si>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</si>
  <si>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</si>
  <si>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</si>
  <si>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</si>
  <si>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</si>
  <si>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</si>
  <si>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</si>
  <si>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</si>
  <si>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</si>
  <si>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</si>
  <si>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</si>
  <si>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</si>
  <si>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</si>
  <si>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</si>
  <si>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</si>
  <si>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</si>
  <si>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</si>
  <si>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</si>
  <si>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</si>
  <si>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</si>
  <si>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</si>
  <si>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</si>
  <si>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</si>
  <si>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</si>
  <si>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</si>
  <si>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</si>
  <si>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</si>
  <si>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</si>
  <si>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</si>
  <si>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</si>
  <si>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</si>
  <si>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</si>
  <si>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</si>
  <si>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</si>
  <si>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</si>
  <si>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</si>
  <si>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</si>
  <si>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</si>
  <si>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</si>
  <si>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</si>
  <si>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</si>
  <si>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</si>
  <si>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</si>
  <si>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</si>
  <si>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</si>
  <si>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</si>
  <si>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</si>
  <si>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</si>
  <si>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</si>
  <si>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</si>
  <si>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</si>
  <si>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</si>
  <si>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</si>
  <si>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</si>
  <si>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</si>
  <si>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</si>
  <si>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</si>
  <si>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</si>
  <si>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</si>
  <si>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</si>
  <si>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</si>
  <si>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</si>
  <si>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</si>
  <si>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</si>
  <si>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</si>
  <si>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</si>
  <si>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</si>
  <si>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</si>
  <si>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</si>
  <si>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</si>
  <si>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</si>
  <si>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</si>
  <si>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</si>
  <si>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</si>
  <si>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</si>
  <si>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</si>
  <si>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</si>
  <si>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</si>
  <si>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</si>
  <si>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</si>
  <si>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</si>
  <si>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</si>
  <si>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</si>
  <si>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</si>
  <si>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</si>
  <si>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</si>
  <si>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</si>
  <si>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</si>
  <si>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</si>
  <si>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</si>
  <si>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</si>
  <si>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</si>
  <si>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</si>
  <si>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</si>
  <si>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</si>
  <si>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</si>
  <si>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</si>
  <si>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</si>
  <si>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</si>
  <si>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</si>
  <si>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</si>
  <si>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</si>
  <si>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</si>
  <si>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</si>
  <si>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</si>
  <si>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</si>
  <si>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</si>
  <si>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</si>
  <si>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</si>
  <si>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</si>
  <si>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</si>
  <si>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</si>
  <si>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</si>
  <si>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</si>
  <si>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</si>
  <si>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</si>
  <si>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</si>
  <si>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</si>
  <si>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</si>
  <si>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</si>
  <si>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</si>
  <si>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</si>
  <si>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</si>
  <si>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</si>
  <si>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</si>
  <si>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</si>
  <si>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</si>
  <si>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</si>
  <si>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</si>
  <si>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</si>
  <si>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</si>
  <si>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</si>
  <si>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</si>
  <si>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</si>
  <si>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</si>
  <si>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</si>
  <si>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</si>
  <si>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</si>
  <si>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</si>
  <si>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</si>
  <si>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</si>
  <si>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</si>
  <si>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</si>
  <si>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</si>
  <si>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</si>
  <si>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</si>
  <si>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</si>
  <si>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</si>
  <si>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</si>
  <si>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</si>
  <si>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</si>
  <si>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</si>
  <si>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</si>
  <si>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</si>
  <si>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</si>
  <si>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</si>
  <si>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</si>
  <si>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</si>
  <si>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</si>
  <si>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</si>
  <si>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</si>
  <si>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</si>
  <si>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</si>
  <si>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</si>
  <si>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</si>
  <si>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</si>
  <si>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</si>
  <si>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</si>
  <si>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</si>
  <si>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</si>
  <si>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</si>
  <si>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</si>
  <si>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</si>
  <si>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</si>
  <si>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</si>
  <si>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</si>
  <si>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</si>
  <si>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</si>
  <si>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</si>
  <si>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</si>
  <si>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</si>
  <si>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</si>
  <si>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</si>
  <si>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</si>
  <si>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</si>
  <si>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</si>
  <si>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</si>
  <si>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</si>
  <si>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</si>
  <si>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</si>
  <si>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</si>
  <si>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</si>
  <si>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</si>
  <si>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</si>
  <si>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</si>
  <si>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</si>
  <si>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</si>
  <si>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</si>
  <si>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</si>
  <si>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</si>
  <si>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</si>
  <si>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</si>
  <si>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</si>
  <si>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</si>
  <si>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</si>
  <si>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</si>
  <si>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</si>
  <si>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</si>
  <si>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</si>
  <si>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</si>
  <si>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</si>
  <si>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</si>
  <si>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</si>
  <si>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</si>
  <si>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</si>
  <si>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</si>
  <si>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</si>
  <si>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</si>
  <si>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</si>
  <si>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</si>
  <si>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</si>
  <si>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</si>
  <si>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</si>
  <si>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</si>
  <si>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</si>
  <si>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</si>
  <si>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</si>
  <si>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</si>
  <si>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</si>
  <si>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</si>
  <si>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</si>
  <si>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</si>
  <si>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</si>
  <si>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</si>
  <si>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</si>
  <si>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</si>
  <si>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</si>
  <si>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</si>
  <si>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</si>
  <si>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</si>
  <si>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</si>
  <si>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</si>
  <si>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</si>
  <si>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</si>
  <si>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</si>
  <si>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</si>
  <si>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</si>
  <si>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</si>
  <si>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</si>
  <si>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</si>
  <si>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</si>
  <si>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</si>
  <si>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</si>
  <si>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</si>
  <si>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</si>
  <si>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</si>
  <si>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</si>
  <si>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</si>
  <si>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</si>
  <si>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</si>
  <si>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</si>
  <si>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</si>
  <si>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</si>
  <si>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</si>
  <si>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</si>
  <si>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</si>
  <si>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</si>
  <si>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</si>
  <si>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</si>
  <si>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</si>
  <si>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</si>
  <si>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</si>
  <si>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</si>
  <si>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</si>
  <si>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</si>
  <si>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</si>
  <si>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</si>
  <si>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</si>
  <si>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</si>
  <si>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</si>
  <si>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</si>
  <si>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</si>
  <si>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</si>
  <si>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</si>
  <si>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</si>
  <si>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</si>
  <si>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</si>
  <si>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</si>
  <si>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</si>
  <si>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</si>
  <si>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</si>
  <si>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</si>
  <si>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</si>
  <si>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</si>
  <si>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</si>
  <si>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</si>
  <si>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</si>
  <si>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</si>
  <si>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</si>
  <si>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</si>
  <si>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</si>
  <si>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</si>
  <si>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</si>
  <si>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</si>
  <si>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</si>
  <si>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</si>
  <si>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</si>
  <si>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</si>
  <si>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</si>
  <si>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</si>
  <si>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</si>
  <si>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</si>
  <si>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</si>
  <si>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</si>
  <si>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</si>
  <si>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</si>
  <si>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</si>
  <si>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</si>
  <si>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</si>
  <si>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</si>
  <si>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</si>
  <si>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</si>
  <si>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</si>
  <si>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</si>
  <si>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</si>
  <si>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</si>
  <si>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</si>
  <si>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</si>
  <si>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</si>
  <si>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</si>
  <si>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</si>
  <si>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</si>
  <si>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</si>
  <si>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</si>
  <si>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</si>
  <si>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</si>
  <si>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</si>
  <si>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</si>
  <si>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</si>
  <si>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</si>
  <si>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</si>
  <si>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</si>
  <si>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</si>
  <si>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</si>
  <si>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</si>
  <si>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</si>
  <si>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</si>
  <si>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</si>
  <si>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</si>
  <si>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</si>
  <si>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</si>
  <si>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</si>
  <si>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</si>
  <si>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</si>
  <si>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</si>
  <si>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</si>
  <si>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</si>
  <si>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</si>
  <si>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</si>
  <si>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</si>
  <si>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</si>
  <si>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</si>
  <si>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</si>
  <si>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</si>
  <si>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</si>
  <si>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</si>
  <si>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</si>
  <si>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</si>
  <si>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</si>
  <si>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</si>
  <si>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</si>
  <si>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</si>
  <si>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</si>
  <si>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</si>
  <si>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</si>
  <si>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</si>
  <si>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</si>
  <si>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</si>
  <si>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</si>
  <si>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</si>
  <si>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</si>
  <si>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</si>
  <si>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</si>
  <si>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</si>
  <si>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</si>
  <si>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</si>
  <si>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</si>
  <si>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</si>
  <si>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</si>
  <si>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</si>
  <si>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</si>
  <si>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</si>
  <si>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</si>
  <si>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</si>
  <si>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</si>
  <si>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</si>
  <si>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</si>
  <si>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</si>
  <si>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</si>
  <si>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</si>
  <si>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</si>
  <si>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</si>
  <si>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</si>
  <si>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</si>
  <si>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</si>
  <si>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</si>
  <si>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</si>
  <si>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</si>
  <si>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</si>
  <si>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</si>
  <si>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</si>
  <si>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</si>
  <si>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</si>
  <si>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</si>
  <si>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</si>
  <si>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</si>
  <si>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</si>
  <si>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</si>
  <si>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</si>
  <si>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</si>
  <si>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</si>
  <si>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</si>
  <si>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</si>
  <si>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</si>
  <si>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</si>
  <si>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</si>
  <si>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</si>
  <si>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</si>
  <si>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</si>
  <si>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</si>
  <si>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</si>
  <si>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</si>
  <si>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</si>
  <si>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</si>
  <si>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</si>
  <si>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</si>
  <si>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</si>
  <si>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</si>
  <si>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</si>
  <si>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</si>
  <si>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</si>
  <si>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</si>
  <si>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</si>
  <si>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</si>
  <si>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</si>
  <si>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</si>
  <si>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</si>
  <si>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</si>
  <si>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</si>
  <si>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</si>
  <si>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</si>
  <si>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</si>
  <si>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</si>
  <si>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</si>
  <si>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</si>
  <si>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</si>
  <si>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</si>
  <si>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</si>
  <si>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</si>
  <si>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</si>
  <si>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</si>
  <si>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</si>
  <si>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</si>
  <si>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</si>
  <si>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</si>
  <si>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</si>
  <si>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</si>
  <si>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</si>
  <si>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</si>
  <si>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</si>
  <si>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</si>
  <si>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</si>
  <si>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</si>
  <si>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</si>
  <si>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</si>
  <si>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</si>
  <si>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</si>
  <si>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</si>
  <si>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</si>
  <si>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</si>
  <si>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</si>
  <si>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</si>
  <si>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</si>
  <si>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</si>
  <si>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</si>
  <si>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</si>
  <si>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</si>
  <si>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</si>
  <si>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</si>
  <si>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</si>
  <si>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</si>
  <si>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</si>
  <si>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</si>
  <si>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</si>
  <si>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</si>
  <si>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</si>
  <si>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</si>
  <si>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</si>
  <si>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</si>
  <si>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</si>
  <si>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</si>
  <si>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</si>
  <si>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</si>
  <si>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</si>
  <si>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</si>
  <si>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</si>
  <si>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</si>
  <si>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</si>
  <si>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</si>
  <si>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</si>
  <si>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</si>
  <si>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</si>
  <si>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</si>
  <si>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</si>
  <si>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</si>
  <si>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</si>
  <si>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</si>
  <si>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</si>
  <si>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</si>
  <si>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</si>
  <si>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</si>
  <si>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</si>
  <si>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</si>
  <si>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</si>
  <si>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</si>
  <si>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</si>
  <si>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</si>
  <si>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</si>
  <si>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</si>
  <si>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</si>
  <si>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</si>
  <si>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</si>
  <si>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</si>
  <si>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</si>
  <si>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</si>
  <si>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</si>
  <si>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</si>
  <si>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</si>
  <si>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</si>
  <si>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</si>
  <si>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</si>
  <si>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</si>
  <si>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</si>
  <si>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</si>
  <si>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</si>
  <si>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</si>
  <si>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</si>
  <si>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</si>
  <si>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</si>
  <si>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</si>
  <si>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</si>
  <si>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</si>
  <si>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</si>
  <si>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</si>
  <si>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</si>
  <si>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</si>
  <si>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</si>
  <si>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</si>
  <si>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</si>
  <si>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</si>
  <si>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</si>
  <si>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</si>
  <si>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</si>
  <si>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</si>
  <si>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</si>
  <si>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</si>
  <si>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</si>
  <si>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</si>
  <si>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</si>
  <si>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</si>
  <si>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</si>
  <si>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</si>
  <si>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</si>
  <si>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</si>
  <si>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</si>
  <si>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</si>
  <si>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</si>
  <si>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</si>
  <si>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</si>
  <si>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</si>
  <si>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</si>
  <si>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</si>
  <si>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</si>
  <si>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</si>
  <si>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</si>
  <si>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</si>
  <si>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</si>
  <si>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</si>
  <si>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</si>
  <si>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</si>
  <si>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</si>
  <si>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</si>
  <si>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</si>
  <si>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</si>
  <si>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</si>
  <si>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</si>
  <si>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</si>
  <si>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</si>
  <si>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</si>
  <si>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</si>
  <si>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</si>
  <si>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</si>
  <si>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</si>
  <si>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</si>
  <si>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</si>
  <si>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</si>
  <si>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</si>
  <si>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</si>
  <si>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</si>
  <si>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</si>
  <si>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</si>
  <si>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</si>
  <si>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</si>
  <si>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</si>
  <si>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</si>
  <si>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</si>
  <si>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</si>
  <si>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</si>
  <si>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</si>
  <si>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</si>
  <si>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</si>
  <si>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</si>
  <si>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</si>
  <si>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</si>
  <si>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</si>
  <si>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</si>
  <si>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</si>
  <si>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</si>
  <si>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</si>
  <si>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</si>
  <si>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</si>
  <si>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</si>
  <si>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</si>
  <si>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</si>
  <si>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</si>
  <si>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</si>
  <si>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</si>
  <si>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</si>
  <si>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</si>
  <si>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</si>
  <si>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</si>
  <si>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</si>
  <si>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</si>
  <si>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</si>
  <si>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</si>
  <si>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</si>
  <si>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</si>
  <si>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</si>
  <si>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</si>
  <si>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</si>
  <si>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</si>
  <si>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</si>
  <si>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</si>
  <si>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</si>
  <si>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</si>
  <si>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</si>
  <si>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</si>
  <si>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</si>
  <si>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</si>
  <si>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</si>
  <si>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</si>
  <si>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</si>
  <si>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</si>
  <si>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</si>
  <si>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</si>
  <si>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</si>
  <si>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</si>
  <si>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</si>
  <si>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</si>
  <si>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</si>
  <si>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</si>
  <si>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</si>
  <si>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</si>
  <si>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</si>
  <si>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</si>
  <si>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</si>
  <si>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</si>
  <si>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</si>
  <si>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</si>
  <si>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</si>
  <si>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</si>
  <si>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</si>
  <si>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</si>
  <si>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</si>
  <si>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</si>
  <si>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</si>
  <si>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</si>
  <si>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</si>
  <si>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</si>
  <si>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</si>
  <si>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</si>
  <si>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</si>
  <si>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</si>
  <si>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</si>
  <si>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</si>
  <si>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</si>
  <si>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</si>
  <si>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</si>
  <si>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</si>
  <si>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</si>
  <si>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</si>
  <si>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</si>
  <si>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</si>
  <si>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</si>
  <si>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</si>
  <si>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</si>
  <si>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</si>
  <si>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</si>
  <si>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</si>
  <si>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</si>
  <si>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</si>
  <si>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</si>
  <si>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</si>
  <si>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</si>
  <si>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</si>
  <si>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</si>
  <si>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</si>
  <si>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</si>
  <si>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</si>
  <si>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</si>
  <si>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</si>
  <si>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</si>
  <si>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</si>
  <si>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</si>
  <si>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</si>
  <si>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</si>
  <si>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</si>
  <si>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</si>
  <si>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</si>
  <si>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</si>
  <si>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</si>
  <si>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</si>
  <si>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</si>
  <si>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</si>
  <si>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</si>
  <si>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</si>
  <si>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</si>
  <si>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</si>
  <si>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</si>
  <si>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</si>
  <si>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</si>
  <si>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</si>
  <si>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</si>
  <si>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</si>
  <si>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</si>
  <si>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</si>
  <si>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</si>
  <si>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</si>
  <si>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</si>
  <si>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</si>
  <si>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</si>
  <si>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</si>
  <si>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</si>
  <si>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</si>
  <si>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</si>
  <si>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</si>
  <si>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</si>
  <si>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</si>
  <si>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</si>
  <si>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</si>
  <si>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</si>
  <si>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</si>
  <si>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</si>
  <si>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</si>
  <si>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</si>
  <si>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</si>
  <si>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</si>
  <si>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</si>
  <si>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</si>
  <si>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</si>
  <si>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</si>
  <si>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</si>
  <si>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</si>
  <si>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</si>
  <si>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</si>
  <si>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</si>
  <si>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</si>
  <si>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</si>
  <si>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</si>
  <si>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</si>
  <si>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</si>
  <si>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</si>
  <si>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</si>
  <si>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</si>
  <si>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</si>
  <si>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</si>
  <si>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</si>
  <si>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</si>
  <si>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</si>
  <si>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</si>
  <si>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</si>
  <si>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</si>
  <si>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</si>
  <si>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</si>
  <si>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</si>
  <si>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</si>
  <si>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</si>
  <si>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</si>
  <si>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</si>
  <si>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</si>
  <si>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</si>
  <si>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</si>
  <si>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</si>
  <si>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</si>
  <si>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</si>
  <si>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</si>
  <si>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</si>
  <si>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</si>
  <si>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</si>
  <si>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</si>
  <si>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</si>
  <si>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</si>
  <si>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</si>
  <si>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</si>
  <si>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</si>
  <si>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</si>
  <si>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</si>
  <si>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</si>
  <si>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</si>
  <si>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</si>
  <si>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</si>
  <si>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</si>
  <si>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</si>
  <si>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</si>
  <si>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</si>
  <si>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</si>
  <si>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</si>
  <si>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</si>
  <si>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</si>
  <si>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</si>
  <si>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</si>
  <si>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</si>
  <si>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</si>
  <si>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</si>
  <si>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</si>
  <si>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</si>
  <si>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</si>
  <si>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</si>
  <si>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</si>
  <si>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</si>
  <si>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</si>
  <si>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</si>
  <si>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</si>
  <si>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</si>
  <si>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</si>
  <si>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</si>
  <si>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</si>
  <si>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</si>
  <si>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</si>
  <si>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</si>
  <si>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</si>
  <si>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</si>
  <si>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</si>
  <si>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</si>
  <si>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</si>
  <si>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</si>
  <si>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</si>
  <si>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</si>
  <si>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</si>
  <si>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</si>
  <si>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</si>
  <si>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</si>
  <si>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</si>
  <si>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</si>
  <si>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</si>
  <si>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</si>
  <si>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</si>
  <si>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</si>
  <si>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</si>
  <si>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</si>
  <si>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</si>
  <si>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</si>
  <si>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</si>
  <si>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</si>
  <si>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</si>
  <si>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</si>
  <si>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</si>
  <si>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</si>
  <si>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</si>
  <si>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</si>
  <si>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</si>
  <si>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</si>
  <si>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</si>
  <si>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</si>
  <si>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</si>
  <si>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</si>
  <si>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</si>
  <si>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</si>
  <si>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</si>
  <si>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</si>
  <si>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</si>
  <si>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</si>
  <si>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</si>
  <si>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</si>
  <si>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</si>
  <si>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</si>
  <si>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</si>
  <si>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</si>
  <si>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</si>
  <si>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</si>
  <si>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</si>
  <si>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</si>
  <si>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</si>
  <si>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</si>
  <si>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</si>
  <si>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</si>
  <si>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</si>
  <si>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</si>
  <si>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</si>
  <si>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</si>
  <si>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</si>
  <si>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</si>
  <si>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</si>
  <si>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</si>
  <si>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</si>
  <si>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</si>
  <si>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</si>
  <si>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</si>
  <si>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</si>
  <si>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</si>
  <si>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</si>
  <si>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</si>
  <si>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</si>
  <si>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</si>
  <si>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</si>
  <si>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</si>
  <si>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</si>
  <si>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</si>
  <si>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</si>
  <si>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</si>
  <si>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</si>
  <si>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</si>
  <si>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</si>
  <si>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</si>
  <si>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</si>
  <si>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</si>
  <si>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</si>
  <si>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</si>
  <si>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</si>
  <si>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</si>
  <si>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</si>
  <si>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</si>
  <si>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</si>
  <si>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</si>
  <si>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</si>
  <si>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</si>
  <si>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</si>
  <si>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</si>
  <si>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</si>
  <si>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</si>
  <si>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</si>
  <si>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</si>
  <si>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</si>
  <si>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</si>
  <si>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</si>
  <si>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</si>
  <si>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</si>
  <si>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</si>
  <si>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</si>
  <si>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</si>
  <si>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</si>
  <si>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</si>
  <si>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</si>
  <si>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</si>
  <si>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</si>
  <si>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</si>
  <si>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</si>
  <si>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</si>
  <si>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</si>
  <si>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</si>
  <si>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</si>
  <si>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</si>
  <si>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</si>
  <si>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</si>
  <si>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</si>
  <si>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</si>
  <si>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</si>
  <si>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</si>
  <si>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</si>
  <si>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</si>
  <si>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</si>
  <si>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</si>
  <si>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</si>
  <si>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</si>
  <si>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</si>
  <si>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</si>
  <si>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</si>
  <si>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</si>
  <si>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</si>
  <si>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</si>
  <si>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</si>
  <si>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</si>
  <si>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</si>
  <si>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</si>
  <si>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</si>
  <si>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</si>
  <si>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</si>
  <si>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</si>
  <si>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</si>
  <si>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</si>
  <si>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</si>
  <si>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</si>
  <si>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</si>
  <si>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</si>
  <si>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</si>
  <si>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</si>
  <si>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</si>
  <si>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</si>
  <si>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</si>
  <si>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</si>
  <si>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</si>
  <si>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</si>
  <si>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</si>
  <si>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</si>
  <si>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</si>
  <si>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</si>
  <si>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</si>
  <si>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</si>
  <si>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</si>
  <si>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</si>
  <si>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</si>
  <si>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</si>
  <si>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</si>
  <si>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</si>
  <si>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</si>
  <si>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</si>
  <si>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</si>
  <si>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</si>
  <si>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</si>
  <si>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</si>
  <si>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</si>
  <si>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</si>
  <si>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</si>
  <si>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</si>
  <si>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</si>
  <si>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</si>
  <si>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</si>
  <si>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</si>
  <si>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</si>
  <si>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</si>
  <si>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</si>
  <si>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</si>
  <si>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</si>
  <si>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</si>
  <si>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</si>
  <si>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</si>
  <si>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</si>
  <si>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</si>
  <si>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</si>
  <si>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</si>
  <si>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</si>
  <si>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</si>
  <si>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</si>
  <si>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</si>
  <si>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</si>
  <si>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</si>
  <si>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</si>
  <si>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</si>
  <si>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</si>
  <si>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</si>
  <si>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</si>
  <si>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</si>
  <si>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</si>
  <si>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</si>
  <si>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</si>
  <si>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</si>
  <si>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</si>
  <si>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</si>
  <si>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</si>
  <si>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</si>
  <si>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</si>
  <si>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</si>
  <si>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</si>
  <si>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</si>
  <si>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</si>
  <si>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</si>
  <si>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</si>
  <si>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</si>
  <si>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</si>
  <si>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</si>
  <si>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</si>
  <si>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</si>
  <si>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</si>
  <si>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</si>
  <si>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</si>
  <si>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</si>
  <si>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</si>
  <si>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</si>
  <si>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</si>
  <si>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</si>
  <si>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</si>
  <si>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</si>
  <si>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</si>
  <si>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</si>
  <si>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</si>
  <si>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</si>
  <si>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</si>
  <si>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</si>
  <si>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</si>
  <si>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</si>
  <si>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</si>
  <si>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</si>
  <si>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</si>
  <si>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</si>
  <si>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</si>
  <si>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</si>
  <si>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</si>
  <si>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</si>
  <si>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</si>
  <si>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</si>
  <si>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</si>
  <si>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</si>
  <si>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</si>
  <si>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</si>
  <si>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</si>
  <si>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</si>
  <si>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</si>
  <si>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</si>
  <si>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</si>
  <si>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</si>
  <si>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</si>
  <si>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</si>
  <si>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</si>
  <si>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</si>
  <si>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</si>
  <si>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</si>
  <si>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</si>
  <si>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</si>
  <si>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</si>
  <si>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</si>
  <si>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</si>
  <si>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</si>
  <si>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</si>
  <si>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</si>
  <si>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</si>
  <si>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</si>
  <si>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</si>
  <si>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</si>
  <si>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</si>
  <si>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</si>
  <si>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</si>
  <si>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</si>
  <si>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</si>
  <si>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</si>
  <si>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</si>
  <si>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</si>
  <si>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</si>
  <si>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</si>
  <si>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</si>
  <si>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</si>
  <si>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</si>
  <si>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</si>
  <si>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</si>
  <si>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</si>
  <si>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</si>
  <si>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</si>
  <si>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</si>
  <si>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</si>
  <si>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</si>
  <si>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</si>
  <si>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</si>
  <si>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</si>
  <si>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</si>
  <si>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</si>
  <si>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</si>
  <si>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</si>
  <si>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</si>
  <si>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</si>
  <si>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</si>
  <si>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</si>
  <si>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</si>
  <si>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</si>
  <si>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</si>
  <si>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</si>
  <si>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</si>
  <si>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</si>
  <si>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</si>
  <si>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</si>
  <si>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</si>
  <si>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</si>
  <si>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</si>
  <si>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</si>
  <si>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</si>
  <si>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</si>
  <si>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</si>
  <si>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</si>
  <si>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</si>
  <si>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</si>
  <si>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</si>
  <si>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</si>
  <si>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</si>
  <si>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</si>
  <si>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</si>
  <si>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</si>
  <si>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</si>
  <si>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</si>
  <si>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</si>
  <si>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</si>
  <si>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</si>
  <si>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</si>
  <si>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</si>
  <si>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</si>
  <si>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</si>
  <si>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</si>
  <si>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</si>
  <si>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</si>
  <si>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</si>
  <si>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</si>
  <si>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</si>
  <si>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</si>
  <si>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</si>
  <si>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</si>
  <si>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</si>
  <si>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</si>
  <si>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</si>
  <si>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</si>
  <si>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</si>
  <si>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</si>
  <si>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</si>
  <si>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</si>
  <si>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</si>
  <si>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</si>
  <si>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</si>
  <si>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</si>
  <si>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</si>
  <si>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</si>
  <si>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</si>
  <si>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</si>
  <si>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</si>
  <si>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</si>
  <si>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</si>
  <si>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</si>
  <si>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</si>
  <si>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</si>
  <si>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</si>
  <si>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</si>
  <si>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</si>
  <si>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</si>
  <si>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</si>
  <si>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</si>
  <si>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</si>
  <si>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</si>
  <si>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</si>
  <si>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</si>
  <si>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</si>
  <si>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</si>
  <si>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</si>
  <si>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</si>
  <si>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</si>
  <si>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</si>
  <si>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</si>
  <si>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</si>
  <si>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</si>
  <si>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</si>
  <si>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</si>
  <si>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</si>
  <si>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</si>
  <si>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</si>
  <si>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</si>
  <si>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</si>
  <si>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</si>
  <si>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</si>
  <si>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</si>
  <si>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</si>
  <si>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</si>
  <si>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</si>
  <si>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</si>
  <si>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</si>
  <si>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</si>
  <si>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</si>
  <si>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</si>
  <si>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</si>
  <si>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</si>
  <si>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</si>
  <si>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</si>
  <si>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</si>
  <si>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</si>
  <si>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</si>
  <si>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</si>
  <si>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</si>
  <si>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</si>
  <si>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</si>
  <si>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</si>
  <si>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</si>
  <si>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</si>
  <si>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</si>
  <si>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</si>
  <si>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</si>
  <si>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</si>
  <si>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</si>
  <si>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</si>
  <si>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</si>
  <si>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</si>
  <si>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</si>
  <si>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</si>
  <si>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</si>
  <si>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</si>
  <si>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</si>
  <si>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</si>
  <si>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</si>
  <si>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</si>
  <si>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</si>
  <si>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</si>
  <si>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</si>
  <si>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</si>
  <si>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</si>
  <si>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</si>
  <si>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</si>
  <si>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</si>
  <si>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</si>
  <si>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</si>
  <si>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</si>
  <si>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</si>
  <si>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</si>
  <si>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</si>
  <si>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</si>
  <si>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</si>
  <si>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</si>
  <si>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</si>
  <si>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</si>
  <si>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</si>
  <si>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</si>
  <si>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</si>
  <si>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</si>
  <si>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</si>
  <si>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</si>
  <si>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</si>
  <si>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</si>
  <si>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</si>
  <si>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</si>
  <si>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</si>
  <si>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</si>
  <si>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</si>
  <si>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</si>
  <si>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</si>
  <si>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</si>
  <si>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</si>
  <si>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</si>
  <si>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</si>
  <si>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</si>
  <si>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</si>
  <si>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</si>
  <si>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</si>
  <si>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</si>
  <si>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</si>
  <si>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</si>
  <si>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</si>
  <si>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</si>
  <si>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</si>
  <si>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</si>
  <si>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</si>
  <si>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</si>
  <si>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</si>
  <si>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</si>
  <si>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</si>
  <si>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</si>
  <si>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</si>
  <si>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</si>
  <si>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</si>
  <si>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</si>
  <si>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</si>
  <si>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</si>
  <si>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</si>
  <si>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</si>
  <si>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</si>
  <si>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</si>
  <si>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</si>
  <si>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</si>
  <si>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</si>
  <si>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</si>
  <si>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</si>
  <si>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</si>
  <si>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</si>
  <si>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</si>
  <si>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</si>
  <si>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</si>
  <si>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</si>
  <si>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</si>
  <si>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</si>
  <si>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</si>
  <si>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</si>
  <si>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</si>
  <si>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</si>
  <si>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</si>
  <si>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</si>
  <si>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</si>
  <si>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</si>
  <si>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</si>
  <si>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</si>
  <si>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</si>
  <si>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</si>
  <si>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</si>
  <si>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</si>
  <si>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</si>
  <si>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</si>
  <si>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</si>
  <si>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</si>
  <si>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</si>
  <si>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</si>
  <si>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</si>
  <si>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</si>
  <si>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</si>
  <si>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</si>
  <si>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</si>
  <si>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</si>
  <si>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</si>
  <si>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</si>
  <si>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</si>
  <si>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</si>
  <si>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</si>
  <si>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</si>
  <si>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</si>
  <si>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</si>
  <si>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</si>
  <si>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</si>
  <si>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</si>
  <si>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</si>
  <si>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</si>
  <si>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</si>
  <si>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</si>
  <si>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</si>
  <si>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</si>
  <si>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</si>
  <si>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</si>
  <si>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</si>
  <si>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</si>
  <si>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</si>
  <si>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</si>
  <si>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</si>
  <si>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</si>
  <si>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</si>
  <si>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</si>
  <si>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</si>
  <si>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</si>
  <si>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</si>
  <si>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</si>
  <si>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</si>
  <si>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</si>
  <si>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</si>
  <si>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</si>
  <si>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</si>
  <si>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</si>
  <si>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</si>
  <si>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</si>
  <si>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</si>
  <si>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</si>
  <si>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</si>
  <si>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</si>
  <si>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</si>
  <si>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</si>
  <si>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</si>
  <si>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</si>
  <si>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</si>
  <si>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</si>
  <si>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</si>
  <si>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</si>
  <si>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</si>
  <si>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</si>
  <si>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</si>
  <si>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</si>
  <si>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</si>
  <si>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</si>
  <si>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</si>
  <si>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</si>
  <si>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</si>
  <si>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</si>
  <si>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</si>
  <si>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</si>
  <si>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</si>
  <si>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</si>
  <si>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</si>
  <si>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</si>
  <si>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</si>
  <si>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</si>
  <si>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</si>
  <si>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</si>
  <si>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</si>
  <si>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</si>
  <si>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</si>
  <si>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</si>
  <si>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</si>
  <si>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</si>
  <si>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</si>
  <si>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</si>
  <si>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</si>
  <si>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</si>
  <si>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</si>
  <si>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</si>
  <si>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</si>
  <si>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</si>
  <si>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</si>
  <si>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</si>
  <si>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</si>
  <si>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</si>
  <si>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</si>
  <si>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</si>
  <si>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</si>
  <si>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</si>
  <si>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</si>
  <si>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</si>
  <si>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</si>
  <si>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</si>
  <si>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</si>
  <si>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</si>
  <si>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</si>
  <si>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</si>
  <si>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</si>
  <si>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</si>
  <si>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</si>
  <si>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</si>
  <si>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</si>
  <si>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</si>
  <si>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</si>
  <si>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</si>
  <si>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</si>
  <si>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</si>
  <si>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</si>
  <si>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</si>
  <si>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</si>
  <si>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</si>
  <si>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</si>
  <si>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</si>
  <si>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</si>
  <si>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</si>
  <si>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</si>
  <si>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</si>
  <si>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</si>
  <si>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</si>
  <si>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</si>
  <si>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</si>
  <si>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</si>
  <si>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</si>
  <si>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</si>
  <si>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</si>
  <si>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</si>
  <si>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</si>
  <si>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</si>
  <si>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</si>
  <si>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</si>
  <si>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</si>
  <si>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</si>
  <si>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</si>
  <si>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</si>
  <si>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</si>
  <si>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</si>
  <si>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</si>
  <si>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</si>
  <si>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</si>
  <si>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</si>
  <si>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</si>
  <si>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</si>
  <si>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</si>
  <si>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</si>
  <si>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</si>
  <si>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</si>
  <si>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</si>
  <si>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</si>
  <si>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</si>
  <si>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</si>
  <si>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</si>
  <si>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</si>
  <si>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</si>
  <si>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</si>
  <si>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</si>
  <si>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</si>
  <si>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</si>
  <si>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</si>
  <si>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</si>
  <si>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</si>
  <si>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</si>
  <si>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</si>
  <si>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</si>
  <si>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</si>
  <si>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</si>
  <si>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</si>
  <si>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</si>
  <si>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</si>
  <si>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</si>
  <si>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</si>
  <si>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</si>
  <si>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</si>
  <si>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</si>
  <si>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</si>
  <si>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</si>
  <si>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</si>
  <si>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</si>
  <si>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</si>
  <si>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</si>
  <si>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</si>
  <si>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</si>
  <si>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</si>
  <si>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</si>
  <si>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</si>
  <si>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</si>
  <si>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</si>
  <si>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</si>
  <si>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</si>
  <si>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</si>
  <si>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</si>
  <si>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</si>
  <si>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</si>
  <si>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</si>
  <si>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</si>
  <si>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</si>
  <si>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</si>
  <si>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</si>
  <si>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</si>
  <si>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</si>
  <si>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</si>
  <si>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</si>
  <si>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</si>
  <si>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</si>
  <si>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</si>
  <si>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</si>
  <si>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</si>
  <si>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</si>
  <si>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</si>
  <si>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</si>
  <si>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</si>
  <si>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</si>
  <si>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</si>
  <si>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</si>
  <si>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</si>
  <si>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</si>
  <si>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</si>
  <si>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</si>
  <si>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</si>
  <si>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</si>
  <si>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</si>
  <si>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</si>
  <si>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</si>
  <si>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</si>
  <si>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</si>
  <si>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</si>
  <si>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</si>
  <si>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</si>
  <si>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</si>
  <si>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</si>
  <si>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</si>
  <si>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</si>
  <si>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</si>
  <si>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</si>
  <si>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</si>
  <si>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</si>
  <si>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</si>
  <si>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</si>
  <si>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</si>
  <si>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</si>
  <si>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</si>
  <si>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</si>
  <si>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</si>
  <si>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</si>
  <si>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</si>
  <si>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</si>
  <si>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</si>
  <si>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</si>
  <si>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</si>
  <si>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</si>
  <si>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</si>
  <si>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</si>
  <si>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</si>
  <si>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</si>
  <si>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</si>
  <si>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</si>
  <si>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</si>
  <si>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</si>
  <si>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</si>
  <si>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</si>
  <si>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</si>
  <si>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</si>
  <si>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</si>
  <si>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</si>
  <si>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</si>
  <si>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</si>
  <si>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</si>
  <si>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</si>
  <si>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</si>
  <si>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</si>
  <si>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</si>
  <si>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</si>
  <si>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</si>
  <si>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</si>
  <si>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</si>
  <si>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</si>
  <si>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</si>
  <si>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</si>
  <si>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</si>
  <si>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</si>
  <si>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</si>
  <si>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</si>
  <si>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</si>
  <si>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</si>
  <si>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</si>
  <si>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</si>
  <si>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</si>
  <si>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</si>
  <si>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</si>
  <si>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</si>
  <si>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</si>
  <si>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</si>
  <si>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</si>
  <si>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</si>
  <si>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</si>
  <si>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</si>
  <si>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</si>
  <si>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</si>
  <si>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</si>
  <si>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</si>
  <si>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</si>
  <si>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</si>
  <si>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</si>
  <si>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</si>
  <si>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</si>
  <si>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</si>
  <si>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</si>
  <si>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</si>
  <si>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</si>
  <si>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</si>
  <si>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</si>
  <si>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</si>
  <si>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</si>
  <si>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</si>
  <si>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</si>
  <si>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</si>
  <si>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</si>
  <si>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</si>
  <si>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</si>
  <si>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</si>
  <si>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</si>
  <si>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</si>
  <si>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</si>
  <si>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</si>
  <si>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</si>
  <si>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</si>
  <si>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</si>
  <si>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</si>
  <si>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</si>
  <si>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</si>
  <si>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</si>
  <si>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</si>
  <si>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</si>
  <si>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</si>
  <si>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</si>
  <si>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</si>
  <si>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</si>
  <si>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</si>
  <si>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</si>
  <si>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</si>
  <si>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</si>
  <si>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</si>
  <si>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</si>
  <si>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</si>
  <si>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</si>
  <si>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</si>
  <si>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</si>
  <si>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</si>
  <si>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</si>
  <si>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</si>
  <si>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</si>
  <si>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</si>
  <si>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</si>
  <si>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</si>
  <si>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</si>
  <si>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</si>
  <si>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</si>
  <si>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</si>
  <si>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</si>
  <si>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</si>
  <si>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</si>
  <si>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</si>
  <si>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</si>
  <si>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</si>
  <si>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</si>
  <si>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</si>
  <si>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</si>
  <si>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</si>
  <si>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</si>
  <si>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</si>
  <si>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</si>
  <si>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</si>
  <si>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</si>
  <si>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</si>
  <si>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</si>
  <si>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</si>
  <si>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</si>
  <si>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</si>
  <si>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</si>
  <si>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</si>
  <si>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</si>
  <si>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</si>
  <si>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</si>
  <si>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</si>
  <si>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</si>
  <si>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</si>
  <si>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</si>
  <si>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</si>
  <si>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</si>
  <si>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</si>
  <si>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</si>
  <si>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</si>
  <si>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</si>
  <si>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</si>
  <si>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</si>
  <si>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</si>
  <si>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</si>
  <si>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</si>
  <si>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</si>
  <si>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</si>
  <si>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</si>
  <si>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</si>
  <si>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</si>
  <si>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</si>
  <si>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</si>
  <si>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</si>
  <si>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</si>
  <si>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</si>
  <si>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</si>
  <si>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</si>
  <si>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</si>
  <si>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</si>
  <si>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</si>
  <si>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</si>
  <si>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</si>
  <si>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</si>
  <si>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</si>
  <si>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</si>
  <si>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</si>
  <si>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</si>
  <si>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</si>
  <si>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</si>
  <si>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</si>
  <si>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</si>
  <si>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</si>
  <si>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</si>
  <si>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</si>
  <si>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</si>
  <si>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</si>
  <si>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</si>
  <si>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</si>
  <si>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</si>
  <si>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</si>
  <si>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</si>
  <si>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</si>
  <si>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</si>
  <si>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</si>
  <si>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</si>
  <si>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</si>
  <si>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</si>
  <si>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</si>
  <si>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</si>
  <si>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</si>
  <si>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</si>
  <si>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</si>
  <si>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</si>
  <si>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</si>
  <si>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</si>
  <si>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</si>
  <si>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</si>
  <si>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</si>
  <si>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</si>
  <si>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</si>
  <si>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</si>
  <si>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</si>
  <si>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</si>
  <si>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</si>
  <si>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</si>
  <si>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</si>
  <si>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</si>
  <si>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</si>
  <si>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</si>
  <si>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</si>
  <si>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</si>
  <si>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</si>
  <si>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</si>
  <si>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</si>
  <si>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</si>
  <si>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</si>
  <si>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</si>
  <si>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</si>
  <si>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</si>
  <si>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</si>
  <si>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</si>
  <si>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</si>
  <si>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</si>
  <si>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</si>
  <si>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</si>
  <si>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</si>
  <si>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</si>
  <si>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</si>
  <si>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</si>
  <si>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</si>
  <si>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</si>
  <si>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</si>
  <si>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</si>
  <si>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</si>
  <si>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</si>
  <si>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</si>
  <si>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</si>
  <si>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</si>
  <si>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</si>
  <si>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</si>
  <si>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</si>
  <si>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</si>
  <si>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</si>
  <si>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</si>
  <si>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</si>
  <si>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</si>
  <si>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</si>
  <si>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</si>
  <si>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</si>
  <si>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</si>
  <si>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</si>
  <si>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</si>
  <si>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</si>
  <si>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</si>
  <si>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</si>
  <si>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</si>
  <si>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</si>
  <si>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</si>
  <si>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</si>
  <si>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</si>
  <si>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</si>
  <si>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</si>
  <si>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</si>
  <si>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</si>
  <si>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</si>
  <si>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</si>
  <si>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</si>
  <si>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</si>
  <si>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</si>
  <si>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</si>
  <si>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</si>
  <si>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</si>
  <si>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</si>
  <si>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</si>
  <si>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</si>
  <si>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</si>
  <si>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</si>
  <si>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</si>
  <si>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</si>
  <si>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</si>
  <si>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</si>
  <si>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</si>
  <si>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</si>
  <si>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</si>
  <si>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</si>
  <si>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</si>
  <si>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</si>
  <si>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</si>
  <si>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</si>
  <si>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</si>
  <si>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</si>
  <si>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</si>
  <si>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</si>
  <si>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</si>
  <si>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</si>
  <si>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</si>
  <si>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</si>
  <si>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</si>
  <si>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</si>
  <si>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</si>
  <si>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</si>
  <si>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</si>
  <si>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</si>
  <si>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</si>
  <si>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</si>
  <si>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</si>
  <si>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</si>
  <si>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</si>
  <si>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</si>
  <si>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</si>
  <si>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</si>
  <si>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</si>
  <si>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</si>
  <si>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</si>
  <si>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</si>
  <si>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</si>
  <si>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</si>
  <si>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</si>
  <si>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</si>
  <si>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</si>
  <si>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</si>
  <si>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</si>
  <si>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</si>
  <si>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</si>
  <si>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</si>
  <si>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</si>
  <si>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</si>
  <si>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</si>
  <si>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</si>
  <si>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</si>
  <si>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</si>
  <si>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</si>
  <si>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</si>
  <si>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</si>
  <si>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</si>
  <si>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</si>
  <si>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</si>
  <si>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</si>
  <si>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</si>
  <si>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</si>
  <si>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</si>
  <si>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</si>
  <si>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</si>
  <si>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</si>
  <si>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</si>
  <si>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</si>
  <si>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</si>
  <si>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</si>
  <si>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</si>
  <si>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</si>
  <si>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</si>
  <si>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</si>
  <si>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</si>
  <si>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</si>
  <si>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</si>
  <si>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</si>
  <si>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</si>
  <si>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</si>
  <si>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</si>
  <si>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</si>
  <si>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</si>
  <si>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</si>
  <si>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</si>
  <si>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</si>
  <si>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</si>
  <si>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</si>
  <si>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</si>
  <si>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</si>
  <si>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</si>
  <si>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</si>
  <si>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</si>
  <si>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</si>
  <si>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</si>
  <si>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</si>
  <si>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</si>
  <si>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</si>
  <si>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</si>
  <si>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</si>
  <si>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</si>
  <si>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</si>
  <si>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</si>
  <si>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</si>
  <si>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</si>
  <si>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</si>
  <si>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</si>
  <si>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</si>
  <si>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</si>
  <si>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</si>
  <si>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</si>
  <si>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</si>
  <si>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</si>
  <si>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</si>
  <si>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</si>
  <si>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</si>
  <si>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</si>
  <si>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</si>
  <si>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</si>
  <si>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</si>
  <si>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</si>
  <si>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</si>
  <si>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</si>
  <si>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</si>
  <si>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</si>
  <si>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</si>
  <si>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</si>
  <si>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</si>
  <si>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</si>
  <si>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</si>
  <si>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</si>
  <si>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</si>
  <si>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</si>
  <si>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</si>
  <si>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</si>
  <si>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</si>
  <si>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</si>
  <si>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</si>
  <si>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</si>
  <si>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</si>
  <si>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</si>
  <si>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</si>
  <si>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</si>
  <si>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</si>
  <si>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</si>
  <si>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</si>
  <si>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</si>
  <si>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</si>
  <si>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</si>
  <si>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</si>
  <si>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</si>
  <si>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</si>
  <si>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</si>
  <si>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</si>
  <si>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</si>
  <si>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</si>
  <si>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</si>
  <si>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</si>
  <si>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</si>
  <si>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</si>
  <si>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</si>
  <si>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</si>
  <si>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</si>
  <si>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</si>
  <si>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</si>
  <si>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</si>
  <si>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</si>
  <si>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</si>
  <si>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</si>
  <si>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</si>
  <si>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</si>
  <si>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</si>
  <si>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</si>
  <si>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</si>
  <si>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</si>
  <si>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</si>
  <si>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</si>
  <si>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</si>
  <si>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</si>
  <si>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</si>
  <si>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</si>
  <si>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</si>
  <si>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</si>
  <si>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</si>
  <si>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</si>
  <si>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</si>
  <si>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</si>
  <si>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</si>
  <si>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</si>
  <si>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</si>
  <si>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</si>
  <si>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</si>
  <si>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</si>
  <si>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</si>
  <si>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</si>
  <si>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</si>
  <si>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</si>
  <si>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</si>
  <si>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</si>
  <si>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</si>
  <si>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</si>
  <si>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</si>
  <si>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</si>
  <si>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</si>
  <si>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</si>
  <si>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</si>
  <si>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</si>
  <si>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</si>
  <si>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</si>
  <si>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</si>
  <si>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</si>
  <si>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</si>
  <si>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</si>
  <si>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</si>
  <si>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</si>
  <si>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</si>
  <si>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</si>
  <si>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</si>
  <si>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</si>
  <si>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</si>
  <si>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</si>
  <si>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</si>
  <si>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</si>
  <si>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</si>
  <si>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</si>
  <si>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</si>
  <si>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</si>
  <si>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</si>
  <si>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</si>
  <si>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</si>
  <si>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</si>
  <si>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</si>
  <si>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</si>
  <si>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</si>
  <si>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</si>
  <si>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</si>
  <si>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</si>
  <si>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</si>
  <si>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</si>
  <si>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</si>
  <si>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</si>
  <si>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</si>
  <si>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</si>
  <si>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</si>
  <si>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</si>
  <si>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</si>
  <si>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</si>
  <si>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</si>
  <si>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</si>
  <si>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</si>
  <si>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</si>
  <si>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</si>
  <si>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</si>
  <si>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</si>
  <si>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</si>
  <si>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</si>
  <si>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</si>
  <si>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</si>
  <si>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</si>
  <si>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</si>
  <si>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</si>
  <si>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</si>
  <si>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</si>
  <si>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</si>
  <si>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</si>
  <si>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</si>
  <si>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</si>
  <si>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</si>
  <si>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</si>
  <si>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</si>
  <si>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</si>
  <si>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</si>
  <si>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</si>
  <si>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</si>
  <si>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</si>
  <si>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</si>
  <si>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</si>
  <si>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</si>
  <si>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</si>
  <si>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</si>
  <si>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</si>
  <si>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</si>
  <si>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</si>
  <si>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</si>
  <si>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</si>
  <si>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</si>
  <si>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</si>
  <si>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</si>
  <si>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</si>
  <si>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</si>
  <si>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</si>
  <si>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</si>
  <si>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</si>
  <si>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</si>
  <si>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</si>
  <si>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</si>
  <si>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</si>
  <si>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</si>
  <si>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</si>
  <si>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</si>
  <si>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</si>
  <si>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</si>
  <si>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</si>
  <si>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</si>
  <si>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</si>
  <si>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</si>
  <si>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</si>
  <si>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</si>
  <si>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</si>
  <si>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</si>
  <si>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</si>
  <si>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</si>
  <si>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</si>
  <si>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</si>
  <si>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</si>
  <si>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</si>
  <si>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</si>
  <si>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</si>
  <si>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</si>
  <si>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</si>
  <si>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</si>
  <si>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</si>
  <si>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</si>
  <si>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</si>
  <si>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</si>
  <si>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</si>
  <si>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</si>
  <si>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</si>
  <si>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</si>
  <si>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</si>
  <si>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</si>
  <si>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</si>
  <si>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</si>
  <si>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</si>
  <si>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</si>
  <si>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</si>
  <si>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</si>
  <si>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</si>
  <si>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</si>
  <si>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</si>
  <si>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</si>
  <si>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</si>
  <si>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</si>
  <si>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</si>
  <si>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</si>
  <si>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</si>
  <si>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</si>
  <si>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</si>
  <si>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</si>
  <si>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</si>
  <si>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</si>
  <si>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</si>
  <si>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</si>
  <si>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</si>
  <si>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</si>
  <si>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</si>
  <si>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</si>
  <si>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</si>
  <si>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</si>
  <si>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</si>
  <si>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</si>
  <si>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</si>
  <si>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</si>
  <si>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</si>
  <si>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</si>
  <si>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</si>
  <si>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</si>
  <si>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</si>
  <si>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</si>
  <si>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</si>
  <si>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</si>
  <si>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</si>
  <si>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</si>
  <si>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</si>
  <si>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</si>
  <si>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</si>
  <si>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</si>
  <si>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</si>
  <si>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</si>
  <si>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</si>
  <si>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</si>
  <si>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</si>
  <si>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</si>
  <si>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</si>
  <si>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</si>
  <si>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</si>
  <si>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</si>
  <si>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</si>
  <si>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</si>
  <si>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</si>
  <si>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</si>
  <si>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</si>
  <si>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</si>
  <si>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</si>
  <si>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</si>
  <si>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</si>
  <si>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</si>
  <si>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</si>
  <si>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</si>
  <si>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</si>
  <si>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</si>
  <si>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</si>
  <si>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</si>
  <si>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</si>
  <si>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</si>
  <si>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</si>
  <si>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</si>
  <si>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</si>
  <si>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</si>
  <si>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</si>
  <si>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</si>
  <si>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</si>
  <si>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</si>
  <si>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</si>
  <si>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</si>
  <si>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</si>
  <si>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</si>
  <si>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</si>
  <si>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</si>
  <si>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</si>
  <si>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</si>
  <si>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</si>
  <si>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</si>
  <si>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</si>
  <si>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</si>
  <si>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</si>
  <si>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</si>
  <si>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</si>
  <si>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</si>
  <si>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</si>
  <si>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</si>
  <si>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</si>
  <si>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</si>
  <si>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</si>
  <si>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</si>
  <si>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</si>
  <si>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</si>
  <si>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</si>
  <si>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</si>
  <si>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</si>
  <si>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</si>
  <si>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</si>
  <si>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</si>
  <si>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</si>
  <si>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</si>
  <si>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</si>
  <si>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</si>
  <si>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</si>
  <si>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</si>
  <si>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</si>
  <si>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</si>
  <si>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</si>
  <si>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</si>
  <si>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</si>
  <si>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</si>
  <si>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</si>
  <si>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</si>
  <si>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</si>
  <si>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</si>
  <si>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</si>
  <si>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</si>
  <si>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</si>
  <si>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</si>
  <si>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</si>
  <si>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</si>
  <si>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</si>
  <si>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</si>
  <si>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</si>
  <si>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</si>
  <si>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</si>
  <si>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</si>
  <si>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</si>
  <si>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</si>
  <si>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</si>
  <si>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</si>
  <si>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</si>
  <si>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</si>
  <si>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</si>
  <si>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</si>
  <si>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</si>
  <si>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</si>
  <si>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</si>
  <si>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</si>
  <si>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</si>
  <si>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</si>
  <si>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</si>
  <si>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</si>
  <si>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</si>
  <si>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</si>
  <si>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</si>
  <si>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</si>
  <si>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</si>
  <si>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</si>
  <si>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</si>
  <si>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</si>
  <si>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</si>
  <si>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</si>
  <si>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</si>
  <si>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</si>
  <si>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</si>
  <si>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</si>
  <si>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</si>
  <si>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</si>
  <si>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</si>
  <si>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</si>
  <si>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</si>
  <si>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</si>
  <si>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</si>
  <si>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</si>
  <si>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</si>
  <si>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</si>
  <si>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</si>
  <si>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</si>
  <si>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</si>
  <si>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</si>
  <si>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</si>
  <si>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</si>
  <si>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</si>
  <si>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</si>
  <si>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</si>
  <si>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</si>
  <si>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</si>
  <si>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</si>
  <si>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</si>
  <si>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</si>
  <si>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</si>
  <si>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</si>
  <si>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</si>
  <si>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</si>
  <si>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</si>
  <si>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</si>
  <si>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</si>
  <si>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</si>
  <si>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</si>
  <si>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</si>
  <si>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</si>
  <si>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</si>
  <si>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</si>
  <si>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</si>
  <si>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</si>
  <si>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</si>
  <si>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</si>
  <si>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</si>
  <si>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</si>
  <si>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</si>
  <si>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</si>
  <si>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</si>
  <si>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</si>
  <si>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</si>
  <si>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</si>
  <si>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</si>
  <si>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</si>
  <si>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</si>
  <si>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</si>
  <si>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</si>
  <si>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</si>
  <si>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</si>
  <si>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</si>
  <si>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</si>
  <si>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</si>
  <si>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</si>
  <si>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</si>
  <si>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</si>
  <si>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</si>
  <si>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</si>
  <si>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</si>
  <si>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</si>
  <si>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</si>
  <si>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</si>
  <si>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</si>
  <si>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</si>
  <si>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</si>
  <si>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</si>
  <si>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</si>
  <si>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</si>
  <si>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</si>
  <si>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</si>
  <si>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</si>
  <si>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</si>
  <si>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</si>
  <si>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</si>
  <si>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</si>
  <si>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</si>
  <si>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</si>
  <si>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</si>
  <si>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</si>
  <si>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</si>
  <si>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</si>
  <si>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</si>
  <si>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</si>
  <si>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</si>
  <si>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</si>
  <si>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</si>
  <si>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</si>
  <si>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</si>
  <si>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</si>
  <si>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</si>
  <si>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</si>
  <si>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</si>
  <si>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</si>
  <si>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</si>
  <si>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</si>
  <si>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</si>
  <si>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</si>
  <si>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</si>
  <si>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</si>
  <si>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</si>
  <si>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</si>
  <si>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</si>
  <si>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</si>
  <si>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</si>
  <si>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</si>
  <si>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</si>
  <si>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</si>
  <si>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</si>
  <si>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</si>
  <si>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</si>
  <si>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</si>
  <si>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</si>
  <si>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</si>
  <si>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</si>
  <si>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</si>
  <si>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</si>
  <si>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</si>
  <si>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</si>
  <si>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</si>
  <si>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</si>
  <si>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</si>
  <si>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</si>
  <si>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</si>
  <si>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</si>
  <si>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</si>
  <si>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</si>
  <si>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</si>
  <si>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</si>
  <si>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</si>
  <si>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</si>
  <si>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</si>
  <si>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</si>
  <si>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</si>
  <si>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</si>
  <si>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</si>
  <si>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</si>
  <si>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</si>
  <si>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</si>
  <si>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</si>
  <si>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</si>
  <si>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</si>
  <si>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</si>
  <si>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</si>
  <si>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</si>
  <si>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</si>
  <si>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</si>
  <si>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</si>
  <si>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</si>
  <si>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</si>
  <si>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</si>
  <si>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</si>
  <si>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</si>
  <si>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</si>
  <si>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</si>
  <si>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</si>
  <si>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</si>
  <si>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</si>
  <si>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</si>
  <si>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</si>
  <si>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</si>
  <si>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</si>
  <si>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</si>
  <si>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</si>
  <si>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</si>
  <si>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</si>
  <si>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</si>
  <si>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</si>
  <si>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</si>
  <si>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</si>
  <si>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</si>
  <si>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</si>
  <si>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</si>
  <si>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</si>
  <si>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</si>
  <si>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</si>
  <si>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</si>
  <si>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</si>
  <si>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</si>
  <si>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</si>
  <si>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</si>
  <si>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</si>
  <si>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</si>
  <si>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</si>
  <si>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</si>
  <si>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</si>
  <si>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</si>
  <si>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</si>
  <si>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</si>
  <si>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</si>
  <si>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</si>
  <si>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</si>
  <si>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</si>
  <si>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</si>
  <si>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</si>
  <si>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</si>
  <si>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</si>
  <si>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</si>
  <si>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</si>
  <si>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</si>
  <si>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</si>
  <si>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</si>
  <si>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</si>
  <si>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</si>
  <si>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</si>
  <si>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</si>
  <si>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</si>
  <si>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</si>
  <si>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</si>
  <si>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</si>
  <si>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</si>
  <si>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</si>
  <si>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</si>
  <si>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</si>
  <si>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</si>
  <si>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</si>
  <si>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</si>
  <si>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</si>
  <si>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</si>
  <si>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</si>
  <si>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</si>
  <si>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</si>
  <si>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</si>
  <si>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</si>
  <si>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</si>
  <si>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</si>
  <si>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</si>
  <si>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</si>
  <si>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</si>
  <si>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</si>
  <si>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</si>
  <si>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</si>
  <si>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</si>
  <si>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</si>
  <si>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</si>
  <si>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</si>
  <si>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</si>
  <si>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</si>
  <si>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</si>
  <si>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</si>
  <si>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</si>
  <si>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</si>
  <si>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</si>
  <si>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</si>
  <si>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</si>
  <si>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</si>
  <si>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</si>
  <si>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</si>
  <si>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</si>
  <si>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</si>
  <si>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</si>
  <si>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</si>
  <si>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</si>
  <si>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</si>
  <si>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</si>
  <si>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</si>
  <si>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</si>
  <si>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</si>
  <si>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</si>
  <si>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</si>
  <si>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</si>
  <si>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</si>
  <si>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</si>
  <si>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</si>
  <si>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</si>
  <si>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</si>
  <si>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</si>
  <si>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</si>
  <si>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</si>
  <si>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</si>
  <si>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</si>
  <si>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</si>
  <si>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</si>
  <si>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</si>
  <si>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</si>
  <si>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</si>
  <si>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</si>
  <si>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</si>
  <si>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</si>
  <si>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</si>
  <si>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</si>
  <si>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</si>
  <si>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</si>
  <si>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</si>
  <si>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</si>
  <si>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</si>
  <si>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</si>
  <si>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</si>
  <si>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</si>
  <si>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</si>
  <si>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</si>
  <si>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</si>
  <si>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</si>
  <si>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</si>
  <si>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</si>
  <si>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</si>
  <si>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</si>
  <si>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</si>
  <si>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</si>
  <si>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</si>
  <si>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</si>
  <si>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</si>
  <si>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</si>
  <si>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</si>
  <si>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</si>
  <si>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</si>
  <si>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</si>
  <si>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</si>
  <si>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</si>
  <si>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</si>
  <si>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</si>
  <si>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</si>
  <si>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</si>
  <si>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</si>
  <si>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</si>
  <si>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</si>
  <si>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</si>
  <si>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</si>
  <si>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</si>
  <si>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</si>
  <si>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</si>
  <si>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</si>
  <si>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</si>
  <si>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</si>
  <si>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</si>
  <si>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</si>
  <si>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</si>
  <si>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</si>
  <si>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</si>
  <si>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</si>
  <si>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</si>
  <si>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</si>
  <si>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</si>
  <si>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</si>
  <si>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</si>
  <si>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</si>
  <si>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</si>
  <si>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</si>
  <si>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</si>
  <si>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</si>
  <si>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</si>
  <si>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</si>
  <si>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</si>
  <si>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</si>
  <si>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</si>
  <si>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</si>
  <si>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</si>
  <si>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</si>
  <si>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</si>
  <si>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</si>
  <si>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</si>
  <si>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</si>
  <si>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</si>
  <si>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</si>
  <si>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</si>
  <si>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</si>
  <si>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</si>
  <si>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</si>
  <si>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</si>
  <si>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</si>
  <si>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</si>
  <si>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</si>
  <si>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</si>
  <si>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</si>
  <si>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</si>
  <si>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</si>
  <si>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</si>
  <si>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</si>
  <si>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</si>
  <si>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</si>
  <si>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</si>
  <si>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</si>
  <si>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</si>
  <si>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</si>
  <si>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</si>
  <si>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</si>
  <si>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</si>
  <si>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</si>
  <si>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</si>
  <si>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</si>
  <si>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</si>
  <si>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</si>
  <si>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</si>
  <si>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</si>
  <si>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</si>
  <si>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</si>
  <si>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</si>
  <si>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</si>
  <si>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</si>
  <si>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</si>
  <si>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</si>
  <si>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</si>
  <si>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</si>
  <si>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</si>
  <si>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</si>
  <si>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</si>
  <si>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</si>
  <si>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</si>
  <si>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</si>
  <si>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</si>
  <si>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</si>
  <si>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</si>
  <si>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</si>
  <si>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</si>
  <si>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</si>
  <si>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</si>
  <si>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</si>
  <si>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</si>
  <si>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</si>
  <si>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</si>
  <si>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</si>
  <si>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</si>
  <si>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</si>
  <si>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</si>
  <si>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</si>
  <si>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</si>
  <si>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</si>
  <si>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</si>
  <si>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</si>
  <si>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</si>
  <si>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</si>
  <si>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</si>
  <si>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</si>
  <si>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</si>
  <si>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</si>
  <si>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</si>
  <si>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</si>
  <si>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</si>
  <si>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</si>
  <si>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</si>
  <si>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</si>
  <si>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</si>
  <si>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</si>
  <si>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</si>
  <si>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</si>
  <si>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</si>
  <si>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</si>
  <si>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</si>
  <si>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</si>
  <si>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</si>
  <si>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</si>
  <si>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</si>
  <si>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</si>
  <si>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</si>
  <si>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</si>
  <si>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</si>
  <si>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</si>
  <si>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</si>
  <si>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</si>
  <si>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</si>
  <si>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</si>
  <si>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</si>
  <si>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</si>
  <si>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</si>
  <si>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</si>
  <si>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</si>
  <si>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</si>
  <si>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</si>
  <si>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</si>
  <si>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</si>
  <si>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</si>
  <si>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</si>
  <si>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</si>
  <si>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</si>
  <si>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</si>
  <si>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</si>
  <si>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</si>
  <si>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</si>
  <si>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</si>
  <si>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</si>
  <si>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</si>
  <si>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</si>
  <si>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</si>
  <si>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</si>
  <si>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</si>
  <si>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</si>
  <si>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</si>
  <si>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</si>
  <si>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</si>
  <si>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</si>
  <si>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</si>
  <si>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</si>
  <si>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</si>
  <si>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</si>
  <si>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</si>
  <si>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</si>
  <si>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</si>
  <si>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</si>
  <si>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</si>
  <si>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</si>
  <si>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</si>
  <si>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</si>
  <si>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</si>
  <si>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</si>
  <si>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</si>
  <si>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</si>
  <si>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</si>
  <si>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</si>
  <si>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</si>
  <si>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</si>
  <si>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</si>
  <si>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</si>
  <si>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</si>
  <si>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</si>
  <si>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</si>
  <si>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</si>
  <si>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</si>
  <si>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</si>
  <si>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</si>
  <si>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</si>
  <si>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</si>
  <si>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</si>
  <si>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</si>
  <si>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</si>
  <si>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</si>
  <si>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</si>
  <si>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</si>
  <si>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</si>
  <si>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</si>
  <si>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</si>
  <si>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</si>
  <si>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</si>
  <si>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</si>
  <si>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</si>
  <si>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</si>
  <si>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</si>
  <si>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</si>
  <si>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</si>
  <si>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</si>
  <si>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</si>
  <si>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</si>
  <si>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</si>
  <si>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</si>
  <si>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</si>
  <si>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</si>
  <si>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</si>
  <si>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</si>
  <si>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</si>
  <si>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</si>
  <si>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</si>
  <si>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</si>
  <si>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</si>
  <si>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</si>
  <si>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</si>
  <si>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</si>
  <si>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</si>
  <si>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</si>
  <si>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</si>
  <si>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</si>
  <si>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</si>
  <si>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</si>
  <si>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</si>
  <si>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</si>
  <si>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</si>
  <si>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</si>
  <si>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</si>
  <si>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</si>
  <si>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</si>
  <si>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</si>
  <si>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</si>
  <si>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</si>
  <si>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</si>
  <si>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</si>
  <si>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</si>
  <si>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</si>
  <si>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</si>
  <si>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</si>
  <si>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</si>
  <si>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</si>
  <si>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</si>
  <si>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</si>
  <si>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</si>
  <si>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</si>
  <si>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</si>
  <si>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</si>
  <si>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</si>
  <si>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</si>
  <si>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</si>
  <si>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</si>
  <si>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</si>
  <si>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</si>
  <si>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</si>
  <si>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</si>
  <si>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</si>
  <si>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</si>
  <si>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</si>
  <si>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</si>
  <si>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</si>
  <si>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</si>
  <si>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</si>
  <si>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</si>
  <si>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</si>
  <si>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</si>
  <si>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</si>
  <si>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</si>
  <si>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</si>
  <si>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</si>
  <si>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</si>
  <si>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</si>
  <si>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</si>
  <si>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</si>
  <si>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</si>
  <si>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</si>
  <si>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</si>
  <si>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</si>
  <si>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</si>
  <si>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</si>
  <si>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</si>
  <si>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</si>
  <si>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</si>
  <si>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</si>
  <si>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</si>
  <si>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</si>
  <si>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</si>
  <si>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</si>
  <si>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</si>
  <si>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</si>
  <si>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</si>
  <si>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</si>
  <si>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</si>
  <si>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</si>
  <si>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</si>
  <si>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</si>
  <si>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</si>
  <si>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</si>
  <si>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</si>
  <si>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</si>
  <si>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</si>
  <si>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</si>
  <si>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</si>
  <si>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</si>
  <si>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</si>
  <si>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</si>
  <si>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</si>
  <si>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</si>
  <si>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</si>
  <si>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</si>
  <si>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</si>
  <si>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</si>
  <si>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</si>
  <si>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</si>
  <si>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</si>
  <si>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</si>
  <si>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</si>
  <si>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</si>
  <si>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</si>
  <si>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</si>
  <si>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</si>
  <si>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</si>
  <si>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</si>
  <si>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</si>
  <si>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</si>
  <si>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</si>
  <si>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</si>
  <si>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</si>
  <si>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</si>
  <si>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</si>
  <si>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</si>
  <si>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</si>
  <si>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</si>
  <si>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</si>
  <si>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</si>
  <si>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</si>
  <si>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</si>
  <si>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</si>
  <si>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</si>
  <si>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</si>
  <si>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</si>
  <si>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</si>
  <si>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</si>
  <si>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</si>
  <si>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</si>
  <si>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</si>
  <si>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</si>
  <si>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</si>
  <si>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</si>
  <si>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</si>
  <si>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</si>
  <si>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</si>
  <si>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</si>
  <si>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</si>
  <si>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</si>
  <si>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</si>
  <si>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</si>
  <si>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</si>
  <si>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</si>
  <si>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</si>
  <si>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</si>
  <si>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</si>
  <si>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</si>
  <si>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</si>
  <si>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</si>
  <si>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</si>
  <si>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</si>
  <si>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</si>
  <si>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</si>
  <si>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</si>
  <si>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</si>
  <si>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</si>
  <si>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</si>
  <si>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</si>
  <si>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</si>
  <si>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</si>
  <si>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</si>
  <si>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</si>
  <si>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</si>
  <si>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</si>
  <si>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</si>
  <si>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</si>
  <si>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</si>
  <si>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</si>
  <si>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</si>
  <si>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</si>
  <si>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</si>
  <si>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</si>
  <si>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</si>
  <si>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</si>
  <si>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</si>
  <si>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</si>
  <si>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</si>
  <si>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</si>
  <si>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</si>
  <si>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</si>
  <si>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</si>
  <si>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</si>
  <si>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</si>
  <si>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</si>
  <si>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</si>
  <si>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</si>
  <si>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</si>
  <si>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</si>
  <si>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</si>
  <si>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</si>
  <si>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</si>
  <si>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</si>
  <si>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</si>
  <si>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</si>
  <si>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</si>
  <si>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</si>
  <si>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</si>
  <si>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</si>
  <si>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</si>
  <si>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</si>
  <si>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</si>
  <si>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</si>
  <si>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</si>
  <si>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</si>
  <si>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</si>
  <si>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</si>
  <si>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</si>
  <si>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</si>
  <si>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</si>
  <si>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</si>
  <si>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</si>
  <si>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</si>
  <si>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</si>
  <si>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</si>
  <si>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</si>
  <si>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</si>
  <si>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</si>
  <si>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</si>
  <si>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</si>
  <si>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</si>
  <si>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</si>
  <si>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</si>
  <si>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</si>
  <si>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</si>
  <si>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</si>
  <si>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</si>
  <si>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</si>
  <si>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</si>
  <si>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</si>
  <si>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</si>
  <si>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</si>
  <si>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</si>
  <si>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</si>
  <si>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</si>
  <si>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</si>
  <si>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</si>
  <si>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</si>
  <si>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</si>
  <si>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</si>
  <si>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</si>
  <si>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</si>
  <si>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</si>
  <si>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</si>
  <si>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</si>
  <si>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</si>
  <si>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</si>
  <si>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</si>
  <si>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</si>
  <si>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</si>
  <si>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</si>
  <si>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</si>
  <si>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</si>
  <si>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</si>
  <si>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</si>
  <si>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</si>
  <si>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</si>
  <si>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</si>
  <si>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</si>
  <si>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</si>
  <si>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</si>
  <si>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</si>
  <si>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</si>
  <si>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</si>
  <si>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</si>
  <si>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</si>
  <si>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</si>
  <si>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</si>
  <si>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</si>
  <si>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</si>
  <si>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</si>
  <si>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</si>
  <si>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</si>
  <si>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</si>
  <si>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</si>
  <si>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</si>
  <si>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</si>
  <si>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</si>
  <si>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</si>
  <si>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</si>
  <si>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</si>
  <si>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</si>
  <si>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</si>
  <si>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</si>
  <si>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</si>
  <si>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</si>
  <si>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</si>
  <si>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</si>
  <si>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</si>
  <si>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</si>
  <si>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</si>
  <si>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</si>
  <si>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</si>
  <si>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</si>
  <si>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</si>
  <si>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</si>
  <si>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</si>
  <si>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</si>
  <si>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</si>
  <si>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</si>
  <si>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</si>
  <si>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</si>
  <si>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</si>
  <si>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</si>
  <si>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</si>
  <si>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</si>
  <si>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</si>
  <si>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</si>
  <si>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</si>
  <si>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</si>
  <si>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</si>
  <si>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</si>
  <si>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</si>
  <si>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</si>
  <si>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</si>
  <si>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</si>
  <si>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</si>
  <si>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</si>
  <si>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</si>
  <si>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</si>
  <si>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</si>
  <si>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</si>
  <si>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</si>
  <si>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</si>
  <si>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</si>
  <si>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</si>
  <si>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</si>
  <si>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</si>
  <si>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</si>
  <si>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</si>
  <si>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</si>
  <si>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</si>
  <si>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</si>
  <si>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</si>
  <si>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</si>
  <si>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</si>
  <si>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</si>
  <si>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</si>
  <si>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</si>
  <si>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</si>
  <si>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</si>
  <si>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</si>
  <si>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</si>
  <si>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</si>
  <si>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</si>
  <si>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</si>
  <si>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</si>
  <si>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</si>
  <si>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</si>
  <si>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</si>
  <si>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</si>
  <si>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</si>
  <si>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</si>
  <si>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</si>
  <si>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</si>
  <si>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</si>
  <si>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</si>
  <si>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</si>
  <si>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</si>
  <si>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</si>
  <si>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</si>
  <si>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</si>
  <si>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</si>
  <si>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</si>
  <si>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</si>
  <si>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</si>
  <si>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</si>
  <si>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</si>
  <si>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</si>
  <si>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</si>
  <si>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</si>
  <si>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</si>
  <si>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</si>
  <si>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</si>
  <si>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</si>
  <si>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</si>
  <si>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</si>
  <si>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</si>
  <si>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</si>
  <si>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</si>
  <si>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</si>
  <si>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</si>
  <si>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</si>
  <si>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</si>
  <si>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</si>
  <si>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</si>
  <si>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</si>
  <si>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</si>
  <si>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</si>
  <si>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</si>
  <si>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</si>
  <si>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</si>
  <si>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</si>
  <si>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</si>
  <si>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</si>
  <si>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</si>
  <si>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</si>
  <si>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</si>
  <si>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</si>
  <si>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</si>
  <si>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</si>
  <si>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</si>
  <si>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</si>
  <si>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</si>
  <si>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</si>
  <si>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</si>
  <si>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</si>
  <si>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</si>
  <si>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</si>
  <si>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</si>
  <si>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</si>
  <si>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</si>
  <si>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</si>
  <si>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</si>
  <si>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</si>
  <si>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</si>
  <si>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</si>
  <si>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</si>
  <si>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</si>
  <si>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</si>
  <si>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</si>
  <si>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</si>
  <si>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</si>
  <si>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</si>
  <si>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</si>
  <si>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</si>
  <si>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</si>
  <si>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</si>
  <si>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</si>
  <si>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</si>
  <si>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</si>
  <si>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</si>
  <si>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</si>
  <si>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</si>
  <si>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</si>
  <si>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</si>
  <si>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</si>
  <si>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</si>
  <si>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</si>
  <si>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</si>
  <si>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</si>
  <si>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</si>
  <si>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</si>
  <si>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</si>
  <si>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</si>
  <si>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</si>
  <si>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</si>
  <si>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</si>
  <si>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</si>
  <si>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</si>
  <si>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</si>
  <si>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</si>
  <si>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</si>
  <si>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</si>
  <si>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</si>
  <si>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</si>
  <si>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</si>
  <si>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</si>
  <si>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</si>
  <si>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</si>
  <si>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</si>
  <si>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</si>
  <si>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</si>
  <si>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</si>
  <si>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</si>
  <si>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</si>
  <si>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</si>
  <si>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</si>
  <si>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</si>
  <si>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</si>
  <si>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</si>
  <si>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</si>
  <si>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</si>
  <si>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</si>
  <si>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</si>
  <si>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</si>
  <si>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</si>
  <si>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</si>
  <si>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</si>
  <si>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</si>
  <si>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</si>
  <si>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</si>
  <si>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</si>
  <si>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</si>
  <si>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</si>
  <si>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</si>
  <si>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</si>
  <si>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</si>
  <si>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</si>
  <si>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</si>
  <si>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</si>
  <si>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</si>
  <si>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</si>
  <si>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</si>
  <si>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</si>
  <si>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</si>
  <si>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</si>
  <si>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</si>
  <si>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</si>
  <si>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</si>
  <si>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</si>
  <si>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</si>
  <si>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</si>
  <si>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</si>
  <si>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</si>
  <si>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</si>
  <si>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</si>
  <si>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</si>
  <si>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</si>
  <si>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</si>
  <si>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</si>
  <si>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</si>
  <si>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</si>
  <si>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</si>
  <si>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</si>
  <si>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</si>
  <si>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</si>
  <si>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</si>
  <si>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</si>
  <si>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</si>
  <si>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</si>
  <si>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</si>
  <si>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</si>
  <si>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</si>
  <si>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</si>
  <si>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</si>
  <si>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</si>
  <si>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</si>
  <si>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</si>
  <si>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</si>
  <si>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</si>
  <si>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</si>
  <si>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</si>
  <si>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</si>
  <si>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</si>
  <si>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</si>
  <si>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</si>
  <si>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</si>
  <si>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</si>
  <si>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</si>
  <si>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</si>
  <si>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</si>
  <si>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</si>
  <si>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</si>
  <si>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</si>
  <si>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</si>
  <si>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</si>
  <si>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</si>
  <si>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</si>
  <si>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</si>
  <si>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</si>
  <si>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</si>
  <si>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</si>
  <si>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</si>
  <si>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</si>
  <si>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</si>
  <si>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</si>
  <si>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</si>
  <si>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</si>
  <si>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</si>
  <si>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</si>
  <si>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</si>
  <si>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</si>
  <si>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</si>
  <si>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</si>
  <si>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</si>
  <si>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</si>
  <si>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</si>
  <si>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</si>
  <si>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</si>
  <si>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</si>
  <si>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</si>
  <si>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</si>
  <si>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</si>
  <si>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</si>
  <si>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</si>
  <si>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</si>
  <si>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</si>
  <si>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</si>
  <si>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</si>
  <si>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</si>
  <si>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</si>
  <si>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</si>
  <si>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</si>
  <si>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</si>
  <si>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</si>
  <si>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</si>
  <si>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</si>
  <si>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</si>
  <si>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</si>
  <si>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</si>
  <si>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</si>
  <si>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</si>
  <si>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</si>
  <si>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</si>
  <si>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</si>
  <si>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</si>
  <si>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</si>
  <si>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</si>
  <si>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</si>
  <si>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</si>
  <si>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</si>
  <si>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</si>
  <si>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</si>
  <si>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</si>
  <si>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</si>
  <si>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</si>
  <si>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</si>
  <si>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</si>
  <si>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</si>
  <si>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</si>
  <si>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</si>
  <si>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</si>
  <si>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</si>
  <si>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</si>
  <si>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</si>
  <si>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</si>
  <si>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</si>
  <si>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</si>
  <si>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</si>
  <si>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</si>
  <si>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</si>
  <si>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</si>
  <si>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</si>
  <si>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</si>
  <si>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</si>
  <si>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</si>
  <si>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</si>
  <si>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</si>
  <si>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</si>
  <si>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</si>
  <si>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</si>
  <si>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</si>
  <si>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</si>
  <si>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</si>
  <si>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</si>
  <si>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</si>
  <si>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</si>
  <si>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</si>
  <si>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</si>
  <si>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</si>
  <si>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</si>
  <si>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</si>
  <si>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</si>
  <si>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</si>
  <si>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</si>
  <si>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</si>
  <si>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</si>
  <si>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</si>
  <si>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</si>
  <si>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</si>
  <si>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</si>
  <si>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</si>
  <si>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</si>
  <si>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</si>
  <si>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</si>
  <si>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</si>
  <si>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</si>
  <si>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</si>
  <si>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</si>
  <si>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</si>
  <si>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</si>
  <si>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</si>
  <si>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</si>
  <si>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</si>
  <si>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</si>
  <si>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</si>
  <si>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</si>
  <si>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</si>
  <si>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</si>
  <si>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</si>
  <si>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</si>
  <si>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</si>
  <si>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</si>
  <si>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</si>
  <si>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</si>
  <si>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</si>
  <si>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</si>
  <si>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</si>
  <si>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</si>
  <si>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</si>
  <si>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</si>
  <si>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</si>
  <si>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</si>
  <si>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</si>
  <si>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</si>
  <si>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</si>
  <si>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</si>
  <si>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</si>
  <si>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</si>
  <si>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</si>
  <si>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</si>
  <si>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</si>
  <si>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</si>
  <si>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</si>
  <si>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</si>
  <si>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</si>
  <si>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</si>
  <si>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</si>
  <si>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</si>
  <si>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</si>
  <si>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</si>
  <si>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</si>
  <si>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</si>
  <si>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</si>
  <si>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</si>
  <si>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</si>
  <si>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</si>
  <si>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</si>
  <si>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</si>
  <si>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</si>
  <si>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</si>
  <si>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</si>
  <si>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</si>
  <si>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</si>
  <si>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</si>
  <si>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</si>
  <si>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</si>
  <si>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</si>
  <si>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</si>
  <si>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</si>
  <si>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</si>
  <si>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</si>
  <si>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</si>
  <si>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</si>
  <si>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</si>
  <si>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</si>
  <si>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</si>
  <si>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</si>
  <si>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</si>
  <si>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</si>
  <si>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</si>
  <si>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</si>
  <si>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</si>
  <si>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</si>
  <si>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</si>
  <si>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</si>
  <si>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</si>
  <si>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</si>
  <si>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</si>
  <si>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</si>
  <si>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</si>
  <si>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</si>
  <si>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</si>
  <si>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</si>
  <si>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</si>
  <si>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</si>
  <si>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</si>
  <si>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</si>
  <si>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</si>
  <si>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</si>
  <si>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</si>
  <si>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</si>
  <si>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</si>
  <si>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</si>
  <si>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</si>
  <si>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</si>
  <si>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</si>
  <si>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</si>
  <si>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</si>
  <si>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</si>
  <si>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</si>
  <si>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</si>
  <si>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</si>
  <si>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</si>
  <si>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</si>
  <si>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</si>
  <si>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</si>
  <si>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</si>
  <si>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</si>
  <si>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</si>
  <si>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</si>
  <si>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</si>
  <si>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</si>
  <si>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</si>
  <si>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</si>
  <si>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</si>
  <si>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</si>
  <si>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</si>
  <si>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</si>
  <si>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</si>
  <si>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</si>
  <si>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</si>
  <si>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</si>
  <si>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</si>
  <si>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</si>
  <si>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</si>
  <si>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</si>
  <si>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</si>
  <si>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</si>
  <si>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</si>
  <si>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</si>
  <si>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</si>
  <si>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</si>
  <si>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</si>
  <si>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</si>
  <si>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</si>
  <si>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</si>
  <si>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</si>
  <si>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</si>
  <si>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</si>
  <si>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</si>
  <si>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</si>
  <si>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</si>
  <si>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</si>
  <si>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</si>
  <si>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</si>
  <si>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</si>
  <si>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</si>
  <si>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</si>
  <si>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</si>
  <si>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</si>
  <si>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</si>
  <si>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</si>
  <si>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</si>
  <si>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</si>
  <si>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</si>
  <si>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</si>
  <si>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</si>
  <si>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</si>
  <si>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</si>
  <si>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</si>
  <si>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</si>
  <si>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</si>
  <si>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</si>
  <si>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</si>
  <si>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</si>
  <si>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</si>
  <si>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</si>
  <si>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</si>
  <si>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</si>
  <si>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</si>
  <si>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</si>
  <si>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</si>
  <si>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</si>
  <si>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</si>
  <si>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</si>
  <si>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</si>
  <si>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</si>
  <si>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</si>
  <si>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</si>
  <si>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</si>
  <si>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</si>
  <si>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</si>
  <si>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</si>
  <si>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</si>
  <si>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</si>
  <si>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</si>
  <si>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</si>
  <si>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</si>
  <si>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</si>
  <si>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</si>
  <si>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</si>
  <si>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</si>
  <si>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</si>
  <si>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</si>
  <si>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</si>
  <si>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</si>
  <si>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</si>
  <si>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</si>
  <si>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</si>
  <si>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</si>
  <si>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</si>
  <si>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</si>
  <si>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</si>
  <si>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</si>
  <si>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</si>
  <si>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</si>
  <si>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</si>
  <si>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</si>
  <si>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</si>
  <si>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</si>
  <si>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</si>
  <si>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</si>
  <si>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</si>
  <si>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</si>
  <si>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</si>
  <si>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</si>
  <si>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</si>
  <si>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</si>
  <si>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</si>
  <si>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</si>
  <si>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</si>
  <si>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</si>
  <si>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</si>
  <si>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</si>
  <si>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</si>
  <si>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</si>
  <si>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</si>
  <si>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</si>
  <si>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</si>
  <si>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</si>
  <si>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</si>
  <si>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</si>
  <si>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</si>
  <si>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</si>
  <si>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</si>
  <si>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</si>
  <si>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</si>
  <si>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</si>
  <si>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</si>
  <si>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</si>
  <si>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</si>
  <si>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</si>
  <si>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</si>
  <si>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</si>
  <si>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</si>
  <si>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</si>
  <si>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</si>
  <si>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</si>
  <si>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</si>
  <si>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</si>
  <si>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</si>
  <si>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</si>
  <si>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</si>
  <si>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</si>
  <si>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</si>
  <si>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</si>
  <si>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</si>
  <si>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</si>
  <si>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</si>
  <si>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</si>
  <si>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</si>
  <si>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</si>
  <si>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</si>
  <si>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</si>
  <si>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</si>
  <si>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</si>
  <si>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</si>
  <si>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</si>
  <si>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</si>
  <si>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</si>
  <si>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</si>
  <si>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</si>
  <si>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</si>
  <si>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</si>
  <si>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</si>
  <si>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</si>
  <si>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</si>
  <si>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</si>
  <si>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</si>
  <si>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</si>
  <si>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</si>
  <si>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</si>
  <si>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</si>
  <si>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</si>
  <si>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</si>
  <si>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</si>
  <si>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</si>
  <si>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</si>
  <si>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</si>
  <si>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</si>
  <si>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</si>
  <si>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</si>
  <si>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</si>
  <si>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</si>
  <si>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</si>
  <si>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</si>
  <si>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</si>
  <si>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</si>
  <si>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</si>
  <si>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</si>
  <si>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</si>
  <si>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</si>
  <si>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</si>
  <si>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</si>
  <si>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</si>
  <si>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</si>
  <si>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</si>
  <si>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</si>
  <si>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</si>
  <si>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</si>
  <si>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</si>
  <si>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</si>
  <si>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</si>
  <si>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</si>
  <si>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</si>
  <si>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</si>
  <si>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</si>
  <si>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</si>
  <si>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</si>
  <si>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</si>
  <si>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</si>
  <si>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</si>
  <si>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</si>
  <si>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</si>
  <si>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</si>
  <si>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</si>
  <si>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</si>
  <si>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</si>
  <si>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</si>
  <si>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</si>
  <si>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</si>
  <si>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</si>
  <si>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</si>
  <si>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</si>
  <si>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</si>
  <si>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</si>
  <si>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</si>
  <si>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</si>
  <si>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</si>
  <si>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</si>
  <si>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</si>
  <si>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</si>
  <si>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</si>
  <si>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</si>
  <si>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</si>
  <si>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</si>
  <si>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</si>
  <si>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</si>
  <si>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</si>
  <si>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</si>
  <si>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</si>
  <si>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</si>
  <si>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</si>
  <si>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</si>
  <si>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</si>
  <si>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</si>
  <si>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</si>
  <si>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</si>
  <si>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</si>
  <si>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</si>
  <si>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</si>
  <si>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</si>
  <si>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</si>
  <si>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</si>
  <si>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</si>
  <si>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</si>
  <si>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</si>
  <si>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</si>
  <si>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</si>
  <si>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</si>
  <si>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</si>
  <si>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</si>
  <si>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</si>
  <si>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</si>
  <si>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</si>
  <si>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</si>
  <si>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</si>
  <si>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</si>
  <si>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</si>
  <si>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</si>
  <si>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</si>
  <si>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</si>
  <si>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</si>
  <si>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</si>
  <si>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</si>
  <si>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</si>
  <si>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</si>
  <si>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</si>
  <si>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</si>
  <si>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</si>
  <si>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</si>
  <si>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</si>
  <si>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</si>
  <si>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</si>
  <si>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</si>
  <si>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</si>
  <si>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</si>
  <si>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</si>
  <si>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</si>
  <si>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</si>
  <si>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</si>
  <si>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</si>
  <si>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</si>
  <si>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</si>
  <si>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</si>
  <si>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</si>
  <si>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</si>
  <si>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</si>
  <si>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</si>
  <si>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</si>
  <si>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</si>
  <si>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</si>
  <si>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</si>
  <si>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</si>
  <si>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</si>
  <si>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</si>
  <si>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</si>
  <si>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</si>
  <si>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</si>
  <si>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</si>
  <si>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</si>
  <si>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</si>
  <si>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</si>
  <si>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</si>
  <si>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</si>
  <si>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</si>
  <si>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</si>
  <si>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</si>
  <si>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</si>
  <si>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</si>
  <si>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</si>
  <si>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</si>
  <si>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</si>
  <si>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</si>
  <si>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</si>
  <si>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</si>
  <si>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</si>
  <si>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</si>
  <si>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</si>
  <si>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</si>
  <si>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</si>
  <si>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</si>
  <si>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</si>
  <si>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</si>
  <si>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</si>
  <si>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</si>
  <si>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</si>
  <si>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</si>
  <si>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</si>
  <si>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</si>
  <si>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</si>
  <si>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</si>
  <si>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</si>
  <si>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</si>
  <si>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</si>
  <si>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</si>
  <si>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</si>
  <si>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</si>
  <si>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</si>
  <si>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</si>
  <si>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</si>
  <si>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</si>
  <si>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</si>
  <si>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</si>
  <si>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</si>
  <si>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</si>
  <si>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</si>
  <si>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</si>
  <si>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</si>
  <si>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</si>
  <si>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</si>
  <si>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</si>
  <si>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</si>
  <si>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</si>
  <si>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</si>
  <si>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</si>
  <si>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</si>
  <si>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</si>
  <si>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</si>
  <si>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</si>
  <si>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</si>
  <si>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</si>
  <si>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</si>
  <si>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</si>
  <si>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</si>
  <si>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</si>
  <si>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</si>
  <si>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</si>
  <si>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</si>
  <si>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</si>
  <si>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</si>
  <si>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</si>
  <si>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</si>
  <si>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</si>
  <si>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</si>
  <si>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</si>
  <si>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</si>
  <si>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</si>
  <si>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</si>
  <si>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</si>
  <si>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</si>
  <si>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</si>
  <si>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</si>
  <si>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</si>
  <si>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</si>
  <si>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</si>
  <si>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</si>
  <si>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</si>
  <si>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</si>
  <si>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</si>
  <si>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</si>
  <si>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</si>
  <si>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</si>
  <si>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</si>
  <si>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</si>
  <si>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</si>
  <si>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</si>
  <si>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</si>
  <si>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</si>
  <si>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</si>
  <si>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</si>
  <si>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</si>
  <si>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</si>
  <si>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</si>
  <si>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</si>
  <si>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</si>
  <si>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</si>
  <si>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</si>
  <si>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</si>
  <si>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</si>
  <si>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</si>
  <si>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</si>
  <si>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</si>
  <si>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</si>
  <si>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</si>
  <si>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</si>
  <si>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</si>
  <si>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</si>
  <si>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</si>
  <si>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</si>
  <si>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</si>
  <si>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</si>
  <si>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</si>
  <si>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</si>
  <si>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</si>
  <si>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</si>
  <si>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</si>
  <si>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</si>
  <si>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</si>
  <si>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</si>
  <si>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</si>
  <si>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</si>
  <si>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</si>
  <si>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</si>
  <si>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</si>
  <si>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</si>
  <si>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</si>
  <si>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</si>
  <si>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</si>
  <si>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</si>
  <si>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</si>
  <si>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</si>
  <si>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</si>
  <si>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</si>
  <si>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</si>
  <si>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</si>
  <si>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</si>
  <si>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</si>
  <si>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</si>
  <si>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</si>
  <si>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</si>
  <si>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</si>
  <si>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</si>
  <si>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</si>
  <si>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</si>
  <si>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</si>
  <si>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</si>
  <si>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</si>
  <si>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</si>
  <si>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</si>
  <si>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</si>
  <si>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</si>
  <si>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</si>
  <si>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</si>
  <si>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</si>
  <si>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</si>
  <si>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</si>
  <si>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</si>
  <si>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</si>
  <si>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</si>
  <si>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</si>
  <si>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</si>
  <si>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</si>
  <si>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</si>
  <si>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</si>
  <si>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</si>
  <si>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</si>
  <si>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</si>
  <si>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</si>
  <si>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</si>
  <si>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</si>
  <si>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</si>
  <si>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</si>
  <si>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</si>
  <si>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</si>
  <si>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</si>
  <si>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</si>
  <si>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</si>
  <si>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</si>
  <si>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</si>
  <si>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</si>
  <si>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</si>
  <si>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</si>
  <si>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</si>
  <si>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</si>
  <si>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</si>
  <si>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</si>
  <si>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</si>
  <si>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</si>
  <si>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</si>
  <si>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</si>
  <si>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</si>
  <si>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</si>
  <si>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</si>
  <si>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</si>
  <si>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</si>
  <si>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</si>
  <si>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</si>
  <si>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</si>
  <si>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</si>
  <si>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</si>
  <si>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</si>
  <si>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</si>
  <si>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</si>
  <si>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</si>
  <si>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</si>
  <si>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</si>
  <si>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</si>
  <si>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</si>
  <si>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</si>
  <si>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</si>
  <si>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</si>
  <si>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</si>
  <si>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</si>
  <si>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</si>
  <si>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</si>
  <si>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</si>
  <si>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</si>
  <si>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</si>
  <si>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</si>
  <si>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</si>
  <si>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</si>
  <si>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</si>
  <si>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</si>
  <si>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</si>
  <si>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</si>
  <si>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</si>
  <si>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</si>
  <si>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</si>
  <si>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</si>
  <si>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</si>
  <si>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</si>
  <si>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</si>
  <si>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</si>
  <si>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</si>
  <si>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</si>
  <si>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</si>
  <si>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</si>
  <si>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</si>
  <si>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</si>
  <si>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</si>
  <si>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</si>
  <si>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</si>
  <si>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</si>
  <si>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</si>
  <si>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</si>
  <si>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</si>
  <si>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</si>
  <si>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</si>
  <si>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</si>
  <si>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</si>
  <si>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</si>
  <si>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</si>
  <si>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</si>
  <si>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</si>
  <si>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</si>
  <si>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</si>
  <si>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</si>
  <si>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</si>
  <si>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</si>
  <si>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</si>
  <si>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</si>
  <si>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</si>
  <si>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</si>
  <si>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</si>
  <si>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</si>
  <si>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</si>
  <si>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</si>
  <si>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</si>
  <si>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</si>
  <si>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</si>
  <si>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</si>
  <si>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</si>
  <si>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</si>
  <si>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</si>
  <si>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</si>
  <si>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</si>
  <si>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</si>
  <si>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</si>
  <si>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</si>
  <si>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</si>
  <si>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</si>
  <si>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</si>
  <si>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</si>
  <si>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</si>
  <si>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</si>
  <si>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</si>
  <si>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</si>
  <si>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</si>
  <si>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</si>
  <si>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</si>
  <si>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</si>
  <si>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</si>
  <si>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</si>
  <si>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</si>
  <si>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</si>
  <si>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</si>
  <si>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</si>
  <si>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</si>
  <si>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</si>
  <si>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</si>
  <si>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</si>
  <si>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</si>
  <si>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</si>
  <si>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</si>
  <si>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</si>
  <si>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</si>
  <si>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</si>
  <si>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</si>
  <si>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</si>
  <si>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</si>
  <si>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</si>
  <si>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</si>
  <si>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</si>
  <si>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</si>
  <si>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</si>
  <si>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</si>
  <si>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</si>
  <si>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</si>
  <si>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</si>
  <si>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</si>
  <si>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</si>
  <si>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</si>
  <si>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</si>
  <si>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</si>
  <si>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</si>
  <si>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</si>
  <si>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</si>
  <si>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</si>
  <si>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</si>
  <si>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</si>
  <si>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</si>
  <si>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</si>
  <si>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</si>
  <si>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</si>
  <si>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</si>
  <si>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</si>
  <si>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</si>
  <si>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</si>
  <si>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</si>
  <si>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</si>
  <si>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</si>
  <si>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</si>
  <si>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</si>
  <si>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</si>
  <si>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</si>
  <si>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</si>
  <si>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</si>
  <si>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</si>
  <si>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</si>
  <si>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</si>
  <si>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</si>
  <si>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</si>
  <si>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</si>
  <si>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</si>
  <si>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</si>
  <si>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</si>
  <si>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</si>
  <si>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</si>
  <si>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</si>
  <si>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</si>
  <si>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</si>
  <si>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</si>
  <si>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</si>
  <si>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</si>
  <si>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</si>
  <si>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</si>
  <si>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</si>
  <si>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</si>
  <si>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</si>
  <si>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</si>
  <si>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</si>
  <si>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</si>
  <si>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</si>
  <si>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</si>
  <si>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</si>
  <si>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</si>
  <si>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</si>
  <si>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</si>
  <si>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</si>
  <si>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</si>
  <si>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</si>
  <si>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</si>
  <si>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</si>
  <si>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</si>
  <si>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</si>
  <si>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</si>
  <si>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</si>
  <si>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</si>
  <si>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</si>
  <si>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</si>
  <si>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</si>
  <si>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</si>
  <si>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</si>
  <si>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</si>
  <si>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</si>
  <si>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</si>
  <si>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</si>
  <si>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</si>
  <si>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</si>
  <si>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</si>
  <si>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</si>
  <si>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</si>
  <si>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</si>
  <si>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</si>
  <si>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</si>
  <si>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</si>
  <si>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</si>
  <si>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</si>
  <si>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</si>
  <si>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</si>
  <si>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</si>
  <si>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</si>
  <si>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</si>
  <si>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</si>
  <si>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</si>
  <si>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</si>
  <si>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</si>
  <si>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</si>
  <si>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</si>
  <si>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</si>
  <si>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</si>
  <si>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</si>
  <si>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</si>
  <si>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</si>
  <si>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</si>
  <si>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</si>
  <si>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</si>
  <si>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</si>
  <si>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</si>
  <si>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</si>
  <si>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</si>
  <si>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</si>
  <si>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</si>
  <si>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</si>
  <si>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</si>
  <si>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</si>
  <si>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</si>
  <si>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</si>
  <si>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</si>
  <si>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</si>
  <si>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</si>
  <si>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</si>
  <si>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</si>
  <si>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</si>
  <si>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</si>
  <si>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</si>
  <si>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</si>
  <si>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</si>
  <si>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</si>
  <si>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</si>
  <si>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</si>
  <si>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</si>
  <si>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</si>
  <si>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</si>
  <si>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</si>
  <si>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</si>
  <si>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</si>
  <si>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</si>
  <si>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</si>
  <si>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</si>
  <si>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</si>
  <si>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</si>
  <si>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</si>
  <si>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</si>
  <si>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</si>
  <si>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</si>
  <si>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</si>
  <si>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</si>
  <si>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</si>
  <si>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</si>
  <si>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</si>
  <si>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</si>
  <si>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</si>
  <si>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</si>
  <si>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</si>
  <si>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</si>
  <si>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</si>
  <si>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</si>
  <si>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</si>
  <si>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</si>
  <si>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</si>
  <si>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</si>
  <si>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</si>
  <si>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</si>
  <si>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</si>
  <si>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</si>
  <si>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</si>
  <si>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</si>
  <si>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</si>
  <si>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</si>
  <si>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</si>
  <si>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</si>
  <si>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</si>
  <si>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</si>
  <si>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</si>
  <si>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</si>
  <si>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</si>
  <si>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</si>
  <si>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</si>
  <si>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</si>
  <si>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</si>
  <si>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</si>
  <si>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</si>
  <si>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</si>
  <si>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</si>
  <si>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</si>
  <si>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</si>
  <si>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</si>
  <si>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</si>
  <si>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</si>
  <si>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</si>
  <si>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</si>
  <si>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</si>
  <si>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</si>
  <si>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</si>
  <si>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</si>
  <si>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</si>
  <si>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</si>
  <si>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</si>
  <si>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</si>
  <si>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</si>
  <si>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</si>
  <si>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</si>
  <si>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</si>
  <si>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</si>
  <si>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</si>
  <si>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</si>
  <si>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</si>
  <si>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</si>
  <si>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</si>
  <si>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</si>
  <si>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</si>
  <si>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</si>
  <si>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</si>
  <si>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</si>
  <si>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</si>
  <si>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</si>
  <si>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</si>
  <si>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</si>
  <si>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</si>
  <si>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</si>
  <si>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</si>
  <si>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</si>
  <si>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</si>
  <si>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</si>
  <si>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</si>
  <si>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</si>
  <si>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</si>
  <si>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</si>
  <si>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</si>
  <si>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</si>
  <si>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</si>
  <si>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</si>
  <si>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</si>
  <si>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</si>
  <si>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</si>
  <si>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</si>
  <si>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</si>
  <si>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</si>
  <si>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</si>
  <si>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</si>
  <si>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</si>
  <si>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</si>
  <si>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</si>
  <si>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</si>
  <si>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</si>
  <si>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</si>
  <si>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</si>
  <si>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</si>
  <si>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</si>
  <si>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</si>
  <si>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</si>
  <si>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</si>
  <si>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</si>
  <si>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</si>
  <si>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</si>
  <si>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</si>
  <si>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</si>
  <si>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</si>
  <si>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</si>
  <si>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</si>
  <si>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</si>
  <si>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</si>
  <si>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</si>
  <si>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</si>
  <si>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</si>
  <si>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</si>
  <si>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</si>
  <si>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</si>
  <si>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</si>
  <si>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</si>
  <si>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</si>
  <si>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</si>
  <si>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</si>
  <si>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</si>
  <si>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</si>
  <si>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</si>
  <si>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</si>
  <si>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</si>
  <si>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</si>
  <si>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</si>
  <si>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</si>
  <si>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</si>
  <si>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</si>
  <si>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</si>
  <si>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</si>
  <si>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</si>
  <si>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</si>
  <si>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</si>
  <si>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</si>
  <si>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</si>
  <si>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</si>
  <si>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</si>
  <si>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</si>
  <si>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</si>
  <si>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</si>
  <si>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</si>
  <si>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</si>
  <si>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</si>
  <si>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</si>
  <si>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</si>
  <si>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</si>
  <si>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</si>
  <si>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</si>
  <si>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</si>
  <si>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</si>
  <si>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</si>
  <si>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</si>
  <si>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</si>
  <si>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</si>
  <si>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</si>
  <si>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</si>
  <si>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</si>
  <si>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</si>
  <si>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</si>
  <si>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</si>
  <si>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</si>
  <si>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</si>
  <si>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</si>
  <si>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</si>
  <si>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</si>
  <si>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</si>
  <si>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</si>
  <si>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</si>
  <si>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</si>
  <si>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</si>
  <si>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</si>
  <si>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</si>
  <si>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</si>
  <si>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</si>
  <si>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</si>
  <si>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</si>
  <si>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</si>
  <si>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</si>
  <si>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</si>
  <si>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</si>
  <si>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</si>
  <si>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</si>
  <si>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</si>
  <si>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</si>
  <si>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</si>
  <si>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</si>
  <si>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</si>
  <si>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</si>
  <si>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</si>
  <si>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</si>
  <si>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</si>
  <si>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</si>
  <si>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</si>
  <si>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</si>
  <si>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</si>
  <si>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</si>
  <si>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</si>
  <si>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</si>
  <si>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</si>
  <si>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</si>
  <si>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</si>
  <si>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</si>
  <si>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</si>
  <si>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</si>
  <si>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</si>
  <si>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</si>
  <si>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</si>
  <si>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</si>
  <si>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</si>
  <si>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</si>
  <si>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</si>
  <si>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</si>
  <si>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</si>
  <si>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</si>
  <si>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</si>
  <si>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</si>
  <si>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</si>
  <si>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</si>
  <si>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</si>
  <si>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</si>
  <si>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</si>
  <si>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</si>
  <si>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</si>
  <si>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</si>
  <si>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</si>
  <si>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</si>
  <si>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</si>
  <si>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</si>
  <si>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</si>
  <si>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</si>
  <si>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</si>
  <si>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</si>
  <si>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</si>
  <si>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</si>
  <si>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</si>
  <si>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</si>
  <si>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</si>
  <si>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</si>
  <si>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</si>
  <si>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</si>
  <si>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</si>
  <si>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</si>
  <si>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</si>
  <si>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</si>
  <si>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</si>
  <si>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</si>
  <si>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</si>
  <si>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</si>
  <si>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</si>
  <si>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</si>
  <si>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</si>
  <si>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</si>
  <si>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</si>
  <si>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</si>
  <si>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</si>
  <si>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</si>
  <si>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</si>
  <si>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</si>
  <si>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</si>
  <si>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</si>
  <si>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</si>
  <si>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</si>
  <si>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</si>
  <si>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</si>
  <si>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</si>
  <si>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</si>
  <si>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</si>
  <si>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</si>
  <si>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</si>
  <si>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</si>
  <si>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</si>
  <si>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</si>
  <si>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</si>
  <si>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</si>
  <si>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</si>
  <si>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</si>
  <si>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</si>
  <si>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</si>
  <si>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</si>
  <si>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</si>
  <si>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</si>
  <si>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</si>
  <si>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</si>
  <si>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</si>
  <si>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</si>
  <si>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</si>
  <si>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</si>
  <si>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</si>
  <si>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</si>
  <si>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</si>
  <si>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</si>
  <si>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</si>
  <si>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</si>
  <si>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</si>
  <si>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</si>
  <si>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</si>
  <si>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</si>
  <si>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</si>
  <si>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</si>
  <si>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</si>
  <si>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</si>
  <si>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</si>
  <si>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</si>
  <si>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</si>
  <si>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</si>
  <si>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</si>
  <si>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</si>
  <si>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</si>
  <si>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</si>
  <si>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</si>
  <si>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</si>
  <si>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</si>
  <si>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</si>
  <si>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</si>
  <si>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</si>
  <si>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</si>
  <si>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</si>
  <si>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</si>
  <si>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</si>
  <si>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</si>
  <si>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</si>
  <si>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</si>
  <si>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</si>
  <si>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</si>
  <si>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</si>
  <si>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</si>
  <si>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</si>
  <si>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</si>
  <si>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</si>
  <si>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</si>
  <si>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</si>
  <si>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</si>
  <si>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</si>
  <si>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</si>
  <si>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</si>
  <si>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</si>
  <si>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</si>
  <si>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</si>
  <si>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</si>
  <si>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</si>
  <si>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</si>
  <si>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</si>
  <si>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</si>
  <si>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</si>
  <si>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</si>
  <si>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</si>
  <si>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</si>
  <si>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</si>
  <si>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</si>
  <si>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</si>
  <si>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</si>
  <si>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</si>
  <si>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</si>
  <si>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</si>
  <si>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</si>
  <si>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</si>
  <si>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</si>
  <si>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</si>
  <si>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</si>
  <si>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</si>
  <si>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</si>
  <si>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</si>
  <si>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</si>
  <si>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</si>
  <si>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</si>
  <si>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</si>
  <si>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</si>
  <si>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</si>
  <si>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</si>
  <si>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</si>
  <si>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</si>
  <si>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</si>
  <si>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</si>
  <si>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</si>
  <si>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</si>
  <si>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</si>
  <si>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</si>
  <si>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</si>
  <si>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</si>
  <si>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</si>
  <si>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</si>
  <si>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</si>
  <si>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</si>
  <si>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</si>
  <si>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</si>
  <si>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</si>
  <si>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</si>
  <si>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</si>
  <si>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</si>
  <si>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</si>
  <si>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</si>
  <si>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</si>
  <si>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</si>
  <si>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</si>
  <si>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</si>
  <si>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</si>
  <si>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</si>
  <si>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</si>
  <si>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</si>
  <si>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</si>
  <si>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</si>
  <si>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</si>
  <si>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</si>
  <si>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</si>
  <si>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</si>
  <si>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</si>
  <si>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</si>
  <si>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</si>
  <si>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</si>
  <si>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</si>
  <si>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</si>
  <si>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</si>
  <si>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</si>
  <si>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</si>
  <si>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</si>
  <si>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</si>
  <si>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</si>
  <si>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</si>
  <si>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</si>
  <si>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</si>
  <si>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</si>
  <si>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</si>
  <si>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</si>
  <si>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</si>
  <si>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</si>
  <si>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</si>
  <si>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</si>
  <si>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</si>
  <si>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</si>
  <si>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</si>
  <si>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</si>
  <si>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</si>
  <si>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</si>
  <si>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</si>
  <si>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</si>
  <si>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</si>
  <si>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</si>
  <si>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</si>
  <si>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</si>
  <si>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</si>
  <si>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</si>
  <si>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</si>
  <si>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</si>
  <si>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</si>
  <si>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</si>
  <si>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</si>
  <si>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</si>
  <si>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</si>
  <si>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</si>
  <si>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</si>
  <si>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</si>
  <si>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</si>
  <si>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</si>
  <si>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</si>
  <si>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</si>
  <si>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</si>
  <si>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</si>
  <si>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</si>
  <si>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</si>
  <si>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</si>
  <si>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</si>
  <si>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</si>
  <si>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</si>
  <si>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</si>
  <si>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</si>
  <si>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</si>
  <si>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</si>
  <si>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</si>
  <si>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</si>
  <si>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</si>
  <si>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</si>
  <si>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</si>
  <si>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</si>
  <si>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</si>
  <si>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</si>
  <si>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</si>
  <si>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</si>
  <si>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</si>
  <si>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</si>
  <si>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</si>
  <si>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</si>
  <si>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</si>
  <si>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</si>
  <si>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</si>
  <si>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</si>
  <si>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</si>
  <si>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</si>
  <si>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</si>
  <si>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</si>
  <si>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</si>
  <si>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</si>
  <si>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</si>
  <si>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</si>
  <si>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</si>
  <si>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</si>
  <si>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</si>
  <si>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</si>
  <si>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</si>
  <si>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</si>
  <si>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</si>
  <si>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</si>
  <si>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</si>
  <si>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</si>
  <si>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</si>
  <si>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</si>
  <si>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</si>
  <si>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</si>
  <si>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</si>
  <si>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</si>
  <si>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</si>
  <si>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</si>
  <si>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</si>
  <si>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</si>
  <si>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</si>
  <si>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</si>
  <si>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</si>
  <si>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</si>
  <si>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</si>
  <si>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</si>
  <si>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</si>
  <si>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</si>
  <si>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</si>
  <si>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</si>
  <si>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</si>
  <si>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</si>
  <si>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</si>
  <si>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</si>
  <si>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</si>
  <si>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</si>
  <si>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</si>
  <si>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</si>
  <si>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</si>
  <si>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</si>
  <si>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</si>
  <si>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</si>
  <si>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</si>
  <si>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</si>
  <si>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</si>
  <si>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</si>
  <si>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</si>
  <si>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</si>
  <si>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</si>
  <si>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</si>
  <si>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</si>
  <si>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</si>
  <si>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</si>
  <si>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</si>
  <si>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</si>
  <si>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</si>
  <si>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</si>
  <si>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</si>
  <si>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</si>
  <si>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</si>
  <si>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</si>
  <si>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</si>
  <si>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</si>
  <si>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</si>
  <si>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</si>
  <si>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</si>
  <si>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</si>
  <si>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</si>
  <si>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</si>
  <si>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</si>
  <si>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</si>
  <si>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</si>
  <si>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</si>
  <si>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</si>
  <si>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</si>
  <si>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</si>
  <si>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</si>
  <si>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</si>
  <si>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</si>
  <si>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</si>
  <si>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</si>
  <si>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</si>
  <si>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</si>
  <si>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</si>
  <si>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</si>
  <si>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</si>
  <si>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</si>
  <si>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</si>
  <si>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</si>
  <si>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</si>
  <si>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</si>
  <si>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</si>
  <si>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</si>
  <si>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</si>
  <si>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</si>
  <si>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</si>
  <si>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</si>
  <si>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</si>
  <si>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</si>
  <si>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</si>
  <si>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</si>
  <si>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</si>
  <si>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</si>
  <si>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</si>
  <si>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</si>
  <si>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</si>
  <si>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</si>
  <si>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</si>
  <si>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</si>
  <si>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</si>
  <si>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</si>
  <si>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</si>
  <si>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</si>
  <si>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</si>
  <si>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</si>
  <si>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</si>
  <si>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</si>
  <si>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</si>
  <si>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</si>
  <si>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</si>
  <si>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</si>
  <si>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</si>
  <si>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</si>
  <si>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</si>
  <si>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</si>
  <si>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</si>
  <si>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</si>
  <si>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</si>
  <si>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</si>
  <si>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</si>
  <si>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</si>
  <si>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</si>
  <si>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</si>
  <si>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</si>
  <si>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</si>
  <si>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</si>
  <si>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</si>
  <si>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</si>
  <si>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</si>
  <si>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</si>
  <si>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</si>
  <si>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</si>
  <si>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</si>
  <si>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</si>
  <si>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</si>
  <si>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</si>
  <si>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</si>
  <si>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</si>
  <si>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</si>
  <si>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</si>
  <si>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</si>
  <si>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</si>
  <si>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</si>
  <si>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</si>
  <si>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</si>
  <si>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</si>
  <si>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</si>
  <si>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</si>
  <si>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</si>
  <si>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</si>
  <si>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</si>
  <si>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</si>
  <si>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</si>
  <si>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</si>
  <si>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</si>
  <si>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</si>
  <si>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</si>
  <si>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</si>
  <si>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</si>
  <si>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</si>
  <si>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</si>
  <si>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</si>
  <si>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</si>
  <si>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</si>
  <si>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</si>
  <si>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</si>
  <si>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</si>
  <si>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</si>
  <si>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</si>
  <si>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</si>
  <si>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</si>
  <si>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</si>
  <si>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</si>
  <si>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</si>
  <si>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</si>
  <si>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</si>
  <si>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</si>
  <si>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</si>
  <si>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</si>
  <si>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</si>
  <si>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</si>
  <si>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</si>
  <si>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</si>
  <si>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</si>
  <si>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</si>
  <si>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</si>
  <si>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</si>
  <si>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</si>
  <si>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</si>
  <si>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</si>
  <si>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</si>
  <si>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</si>
  <si>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</si>
  <si>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</si>
  <si>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</si>
  <si>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</si>
  <si>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</si>
  <si>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</si>
  <si>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</si>
  <si>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</si>
  <si>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</si>
  <si>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</si>
  <si>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</si>
  <si>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</si>
  <si>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</si>
  <si>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</si>
  <si>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</si>
  <si>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</si>
  <si>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</si>
  <si>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</si>
  <si>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</si>
  <si>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</si>
  <si>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</si>
  <si>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</si>
  <si>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</si>
  <si>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</si>
  <si>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</si>
  <si>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</si>
  <si>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</si>
  <si>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</si>
  <si>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</si>
  <si>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</si>
  <si>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</si>
  <si>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</si>
  <si>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</si>
  <si>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</si>
  <si>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</si>
  <si>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</si>
  <si>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</si>
  <si>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</si>
  <si>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</si>
  <si>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</si>
  <si>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</si>
  <si>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</si>
  <si>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</si>
  <si>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</si>
  <si>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</si>
  <si>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</si>
  <si>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</si>
  <si>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</si>
  <si>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</si>
  <si>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</si>
  <si>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</si>
  <si>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</si>
  <si>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</si>
  <si>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</si>
  <si>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</si>
  <si>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</si>
  <si>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</si>
  <si>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</si>
  <si>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</si>
  <si>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</si>
  <si>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</si>
  <si>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</si>
  <si>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</si>
  <si>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</si>
  <si>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</si>
  <si>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</si>
  <si>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</si>
  <si>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</si>
  <si>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</si>
  <si>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</si>
  <si>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</si>
  <si>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</si>
  <si>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</si>
  <si>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</si>
  <si>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</si>
  <si>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</si>
  <si>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</si>
  <si>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</si>
  <si>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</si>
  <si>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</si>
  <si>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</si>
  <si>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</si>
  <si>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</si>
  <si>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</si>
  <si>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</si>
  <si>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</si>
  <si>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</si>
  <si>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</si>
  <si>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</si>
  <si>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</si>
  <si>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</si>
  <si>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</si>
  <si>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</si>
  <si>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</si>
  <si>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</si>
  <si>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</si>
  <si>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</si>
  <si>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</si>
  <si>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</si>
  <si>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</si>
  <si>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</si>
  <si>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</si>
  <si>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</si>
  <si>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</si>
  <si>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</si>
  <si>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</si>
  <si>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</si>
  <si>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</si>
  <si>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</si>
  <si>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</si>
  <si>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</si>
  <si>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</si>
  <si>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</si>
  <si>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</si>
  <si>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</si>
  <si>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</si>
  <si>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</si>
  <si>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</si>
  <si>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</si>
  <si>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</si>
  <si>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</si>
  <si>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</si>
  <si>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</si>
  <si>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</si>
  <si>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</si>
  <si>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</si>
  <si>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</si>
  <si>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</si>
  <si>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</si>
  <si>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</si>
  <si>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</si>
  <si>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</si>
  <si>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</si>
  <si>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</si>
  <si>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</si>
  <si>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</si>
  <si>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</si>
  <si>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</si>
  <si>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</si>
  <si>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</si>
  <si>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</si>
  <si>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</si>
  <si>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</si>
  <si>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</si>
  <si>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</si>
  <si>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</si>
  <si>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</si>
  <si>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</si>
  <si>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</si>
  <si>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</si>
  <si>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</si>
  <si>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</si>
  <si>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</si>
  <si>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</si>
  <si>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</si>
  <si>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</si>
  <si>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</si>
  <si>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</si>
  <si>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</si>
  <si>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</si>
  <si>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</si>
  <si>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</si>
  <si>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</si>
  <si>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</si>
  <si>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</si>
  <si>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</si>
  <si>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</si>
  <si>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</si>
  <si>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</si>
  <si>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</si>
  <si>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</si>
  <si>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</si>
  <si>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</si>
  <si>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</si>
  <si>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</si>
  <si>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</si>
  <si>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</si>
  <si>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</si>
  <si>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</si>
  <si>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</si>
  <si>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</si>
  <si>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</si>
  <si>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</si>
  <si>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</si>
  <si>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</si>
  <si>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</si>
  <si>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</si>
  <si>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</si>
  <si>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</si>
  <si>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</si>
  <si>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</si>
  <si>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</si>
  <si>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</si>
  <si>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</si>
  <si>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</si>
  <si>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</si>
  <si>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</si>
  <si>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</si>
  <si>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</si>
  <si>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</si>
  <si>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</si>
  <si>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</si>
  <si>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</si>
  <si>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</si>
  <si>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</si>
  <si>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</si>
  <si>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</si>
  <si>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</si>
  <si>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</si>
  <si>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</si>
  <si>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</si>
  <si>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</si>
  <si>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</si>
  <si>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</si>
  <si>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</si>
  <si>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</si>
  <si>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</si>
  <si>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</si>
  <si>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</si>
  <si>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</si>
  <si>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</si>
  <si>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</si>
  <si>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</si>
  <si>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</si>
  <si>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</si>
  <si>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</si>
  <si>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</si>
  <si>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</si>
  <si>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</si>
  <si>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</si>
  <si>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</si>
  <si>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</si>
  <si>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</si>
  <si>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</si>
  <si>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</si>
  <si>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</si>
  <si>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</si>
  <si>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</si>
  <si>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</si>
  <si>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</si>
  <si>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</si>
  <si>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</si>
  <si>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</si>
  <si>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</si>
  <si>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</si>
  <si>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</si>
  <si>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</si>
  <si>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</si>
  <si>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</si>
  <si>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</si>
  <si>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</si>
  <si>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</si>
  <si>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</si>
  <si>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</si>
  <si>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</si>
  <si>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</si>
  <si>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</si>
  <si>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</si>
  <si>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</si>
  <si>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</si>
  <si>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</si>
  <si>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</si>
  <si>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</si>
  <si>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</si>
  <si>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</si>
  <si>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</si>
  <si>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</si>
  <si>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</si>
  <si>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</si>
  <si>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</si>
  <si>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</si>
  <si>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</si>
  <si>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</si>
  <si>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</si>
  <si>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</si>
  <si>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</si>
  <si>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</si>
  <si>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</si>
  <si>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</si>
  <si>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</si>
  <si>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</si>
  <si>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</si>
  <si>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</si>
  <si>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</si>
  <si>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</si>
  <si>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</si>
  <si>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</si>
  <si>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</si>
  <si>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</si>
  <si>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</si>
  <si>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</si>
  <si>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</si>
  <si>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</si>
  <si>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</si>
  <si>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</si>
  <si>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</si>
  <si>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</si>
  <si>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</si>
  <si>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</si>
  <si>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</si>
  <si>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</si>
  <si>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</si>
  <si>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</si>
  <si>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</si>
  <si>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</si>
  <si>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</si>
  <si>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</si>
  <si>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</si>
  <si>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</si>
  <si>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</si>
  <si>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</si>
  <si>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</si>
  <si>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</si>
  <si>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</si>
  <si>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</si>
  <si>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</si>
  <si>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</si>
  <si>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</si>
  <si>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</si>
  <si>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</si>
  <si>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</si>
  <si>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</si>
  <si>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</si>
  <si>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</si>
  <si>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</si>
  <si>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</si>
  <si>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</si>
  <si>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</si>
  <si>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</si>
  <si>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</si>
  <si>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</si>
  <si>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</si>
  <si>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</si>
  <si>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</si>
  <si>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</si>
  <si>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</si>
  <si>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</si>
  <si>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</si>
  <si>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</si>
  <si>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</si>
  <si>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</si>
  <si>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</si>
  <si>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</si>
  <si>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</si>
  <si>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</si>
  <si>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</si>
  <si>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</si>
  <si>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</si>
  <si>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</si>
  <si>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</si>
  <si>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</si>
  <si>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</si>
  <si>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</si>
  <si>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</si>
  <si>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</si>
  <si>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</si>
  <si>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</si>
  <si>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</si>
  <si>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</si>
  <si>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</si>
  <si>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</si>
  <si>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</si>
  <si>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</si>
  <si>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</si>
  <si>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</si>
  <si>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</si>
  <si>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</si>
  <si>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</si>
  <si>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</si>
  <si>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</si>
  <si>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</si>
  <si>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</si>
  <si>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</si>
  <si>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</si>
  <si>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</si>
  <si>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</si>
  <si>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</si>
  <si>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</si>
  <si>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</si>
  <si>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</si>
  <si>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</si>
  <si>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</si>
  <si>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</si>
  <si>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</si>
  <si>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</si>
  <si>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</si>
  <si>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</si>
  <si>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</si>
  <si>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</si>
  <si>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</si>
  <si>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</si>
  <si>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</si>
  <si>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</si>
  <si>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</si>
  <si>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</si>
  <si>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</si>
  <si>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</si>
  <si>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</si>
  <si>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</si>
  <si>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</si>
  <si>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</si>
  <si>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</si>
  <si>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</si>
  <si>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</si>
  <si>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</si>
  <si>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</si>
  <si>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</si>
  <si>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</si>
  <si>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</si>
  <si>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</si>
  <si>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</si>
  <si>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</si>
  <si>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</si>
  <si>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</si>
  <si>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</si>
  <si>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</si>
  <si>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</si>
  <si>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</si>
  <si>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</si>
  <si>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</si>
  <si>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</si>
  <si>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</si>
  <si>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</si>
  <si>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</si>
  <si>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</si>
  <si>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</si>
  <si>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</si>
  <si>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</si>
  <si>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</si>
  <si>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</si>
  <si>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</si>
  <si>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</si>
  <si>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</si>
  <si>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</si>
  <si>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</si>
  <si>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</si>
  <si>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</si>
  <si>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</si>
  <si>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</si>
  <si>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</si>
  <si>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</si>
  <si>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</si>
  <si>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</si>
  <si>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</si>
  <si>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</si>
  <si>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</si>
  <si>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</si>
  <si>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</si>
  <si>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</si>
  <si>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</si>
  <si>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</si>
  <si>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</si>
  <si>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</si>
  <si>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</si>
  <si>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</si>
  <si>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</si>
  <si>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</si>
  <si>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</si>
  <si>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</si>
  <si>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</si>
  <si>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</si>
  <si>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</si>
  <si>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</si>
  <si>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</si>
  <si>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</si>
  <si>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</si>
  <si>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</si>
  <si>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</si>
  <si>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</si>
  <si>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</si>
  <si>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</si>
  <si>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</si>
  <si>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</si>
  <si>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</si>
  <si>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</si>
  <si>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</si>
  <si>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</si>
  <si>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</si>
  <si>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</si>
  <si>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</si>
  <si>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</si>
  <si>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</si>
  <si>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</si>
  <si>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</si>
  <si>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</si>
  <si>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</si>
  <si>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</si>
  <si>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</si>
  <si>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</si>
  <si>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</si>
  <si>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</si>
  <si>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</si>
  <si>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</si>
  <si>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</si>
  <si>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</si>
  <si>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</si>
  <si>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</si>
  <si>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</si>
  <si>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</si>
  <si>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</si>
  <si>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</si>
  <si>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</si>
  <si>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</si>
  <si>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</si>
  <si>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</si>
  <si>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</si>
  <si>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</si>
  <si>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</si>
  <si>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</si>
  <si>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</si>
  <si>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</si>
  <si>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</si>
  <si>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</si>
  <si>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</si>
  <si>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</si>
  <si>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</si>
  <si>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</si>
  <si>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</si>
  <si>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</si>
  <si>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</si>
  <si>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</si>
  <si>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</si>
  <si>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</si>
  <si>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</si>
  <si>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</si>
  <si>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</si>
  <si>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</si>
  <si>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</si>
  <si>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</si>
  <si>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</si>
  <si>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</si>
  <si>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</si>
  <si>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</si>
  <si>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</si>
  <si>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</si>
  <si>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</si>
  <si>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</si>
  <si>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</si>
  <si>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</si>
  <si>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</si>
  <si>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</si>
  <si>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</si>
  <si>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</si>
  <si>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</si>
  <si>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</si>
  <si>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</si>
  <si>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</si>
  <si>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</si>
  <si>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</si>
  <si>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</si>
  <si>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</si>
  <si>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</si>
  <si>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</si>
  <si>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</si>
  <si>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</si>
  <si>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</si>
  <si>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</si>
  <si>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</si>
  <si>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</si>
  <si>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</si>
  <si>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</si>
  <si>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</si>
  <si>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</si>
  <si>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</si>
  <si>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</si>
  <si>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</si>
  <si>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</si>
  <si>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</si>
  <si>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</si>
  <si>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</si>
  <si>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</si>
  <si>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</si>
  <si>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</si>
  <si>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</si>
  <si>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</si>
  <si>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</si>
  <si>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</si>
  <si>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</si>
  <si>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</si>
  <si>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</si>
  <si>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</si>
  <si>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</si>
  <si>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</si>
  <si>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</si>
  <si>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</si>
  <si>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</si>
  <si>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</si>
  <si>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</si>
  <si>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</si>
  <si>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</si>
  <si>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</si>
  <si>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</si>
  <si>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</si>
  <si>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</si>
  <si>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</si>
  <si>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</si>
  <si>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</si>
  <si>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</si>
  <si>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</si>
  <si>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</si>
  <si>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</si>
  <si>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</si>
  <si>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</si>
  <si>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</si>
  <si>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</si>
  <si>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</si>
  <si>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</si>
  <si>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</si>
  <si>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</si>
  <si>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</si>
  <si>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</si>
  <si>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</si>
  <si>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</si>
  <si>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</si>
  <si>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</si>
  <si>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</si>
  <si>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</si>
  <si>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</si>
  <si>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</si>
  <si>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</si>
  <si>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</si>
  <si>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</si>
  <si>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</si>
  <si>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</si>
  <si>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</si>
  <si>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</si>
  <si>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</si>
  <si>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</si>
  <si>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</si>
  <si>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</si>
  <si>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</si>
  <si>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</si>
  <si>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</si>
  <si>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</si>
  <si>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</si>
  <si>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</si>
  <si>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</si>
  <si>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</si>
  <si>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</si>
  <si>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</si>
  <si>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</si>
  <si>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</si>
  <si>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</si>
  <si>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</si>
  <si>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</si>
  <si>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</si>
  <si>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</si>
  <si>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</si>
  <si>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</si>
  <si>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</si>
  <si>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</si>
  <si>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</si>
  <si>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</si>
  <si>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</si>
  <si>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</si>
  <si>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</si>
  <si>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</si>
  <si>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</si>
  <si>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</si>
  <si>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</si>
  <si>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</si>
  <si>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</si>
  <si>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</si>
  <si>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</si>
  <si>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</si>
  <si>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</si>
  <si>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</si>
  <si>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</si>
  <si>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</si>
  <si>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</si>
  <si>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</si>
  <si>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</si>
  <si>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</si>
  <si>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</si>
  <si>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</si>
  <si>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</si>
  <si>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</si>
  <si>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</si>
  <si>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</si>
  <si>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</si>
  <si>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</si>
  <si>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</si>
  <si>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</si>
  <si>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</si>
  <si>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</si>
  <si>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</si>
  <si>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</si>
  <si>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</si>
  <si>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</si>
  <si>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</si>
  <si>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</si>
  <si>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</si>
  <si>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</si>
  <si>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</si>
  <si>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</si>
  <si>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</si>
  <si>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</si>
  <si>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</si>
  <si>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</si>
  <si>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</si>
  <si>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</si>
  <si>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</si>
  <si>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</si>
  <si>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</si>
  <si>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</si>
  <si>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</si>
  <si>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</si>
  <si>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</si>
  <si>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</si>
  <si>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</si>
  <si>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</si>
  <si>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</si>
  <si>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</si>
  <si>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</si>
  <si>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</si>
  <si>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</si>
  <si>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</si>
  <si>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</si>
  <si>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</si>
  <si>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</si>
  <si>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</si>
  <si>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</si>
  <si>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</si>
  <si>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</si>
  <si>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</si>
  <si>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</si>
  <si>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</si>
  <si>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</si>
  <si>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</si>
  <si>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</si>
  <si>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</si>
  <si>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</si>
  <si>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</si>
  <si>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</si>
  <si>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</si>
  <si>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</si>
  <si>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</si>
  <si>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</si>
  <si>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</si>
  <si>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</si>
  <si>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</si>
  <si>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</si>
  <si>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</si>
  <si>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</si>
  <si>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</si>
  <si>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</si>
  <si>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</si>
  <si>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</si>
  <si>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</si>
  <si>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</si>
  <si>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</si>
  <si>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</si>
  <si>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</si>
  <si>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</si>
  <si>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</si>
  <si>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</si>
  <si>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</si>
  <si>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</si>
  <si>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</si>
  <si>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</si>
  <si>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</si>
  <si>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</si>
  <si>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</si>
  <si>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</si>
  <si>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</si>
  <si>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</si>
  <si>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</si>
  <si>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</si>
  <si>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</si>
  <si>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</si>
  <si>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</si>
  <si>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</si>
  <si>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</si>
  <si>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</si>
  <si>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</si>
  <si>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</si>
  <si>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</si>
  <si>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</si>
  <si>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</si>
  <si>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</si>
  <si>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</si>
  <si>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</si>
  <si>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</si>
  <si>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</si>
  <si>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</si>
  <si>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</si>
  <si>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</si>
  <si>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</si>
  <si>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</si>
  <si>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</si>
  <si>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</si>
  <si>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</si>
  <si>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</si>
  <si>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</si>
  <si>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</si>
  <si>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</si>
  <si>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</si>
  <si>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</si>
  <si>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</si>
  <si>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</si>
  <si>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</si>
  <si>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</si>
  <si>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</si>
  <si>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</si>
  <si>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</si>
  <si>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</si>
  <si>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</si>
  <si>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</si>
  <si>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</si>
  <si>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</si>
  <si>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</si>
  <si>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</si>
  <si>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</si>
  <si>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</si>
  <si>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</si>
  <si>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</si>
  <si>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</si>
  <si>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</si>
  <si>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</si>
  <si>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</si>
  <si>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</si>
  <si>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</si>
  <si>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</si>
  <si>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</si>
  <si>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</si>
  <si>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</si>
  <si>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</si>
  <si>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</si>
  <si>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</si>
  <si>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</si>
  <si>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</si>
  <si>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</si>
  <si>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</si>
  <si>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</si>
  <si>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</si>
  <si>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</si>
  <si>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</si>
  <si>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</si>
  <si>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</si>
  <si>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</si>
  <si>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</si>
  <si>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</si>
  <si>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</si>
  <si>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</si>
  <si>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</si>
  <si>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</si>
  <si>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</si>
  <si>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</si>
  <si>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</si>
  <si>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</si>
  <si>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</si>
  <si>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</si>
  <si>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</si>
  <si>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</si>
  <si>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</si>
  <si>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</si>
  <si>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</si>
  <si>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</si>
  <si>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</si>
  <si>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</si>
  <si>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</si>
  <si>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</si>
  <si>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</si>
  <si>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</si>
  <si>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</si>
  <si>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</si>
  <si>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</si>
  <si>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</si>
  <si>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</si>
  <si>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</si>
  <si>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</si>
  <si>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</si>
  <si>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</si>
  <si>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</si>
  <si>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</si>
  <si>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</si>
  <si>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</si>
  <si>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</si>
  <si>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</si>
  <si>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</si>
  <si>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</si>
  <si>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</si>
  <si>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</si>
  <si>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</si>
  <si>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</si>
  <si>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</si>
  <si>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</si>
  <si>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</si>
  <si>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</si>
  <si>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</si>
  <si>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</si>
  <si>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</si>
  <si>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</si>
  <si>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</si>
  <si>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</si>
  <si>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</si>
  <si>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</si>
  <si>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</si>
  <si>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</si>
  <si>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</si>
  <si>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</si>
  <si>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</si>
  <si>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</si>
  <si>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</si>
  <si>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</si>
  <si>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</si>
  <si>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</si>
  <si>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</si>
  <si>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</si>
  <si>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</si>
  <si>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</si>
  <si>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</si>
  <si>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</si>
  <si>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</si>
  <si>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</si>
  <si>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</si>
  <si>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</si>
  <si>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</si>
  <si>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</si>
  <si>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</si>
  <si>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</si>
  <si>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</si>
  <si>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</si>
  <si>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</si>
  <si>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</si>
  <si>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</si>
  <si>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</si>
  <si>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</si>
  <si>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</si>
  <si>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</si>
  <si>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</si>
  <si>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</si>
  <si>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</si>
  <si>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</si>
  <si>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</si>
  <si>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</si>
  <si>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</si>
  <si>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</si>
  <si>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</si>
  <si>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</si>
  <si>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</si>
  <si>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</si>
  <si>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</si>
  <si>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</si>
  <si>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</si>
  <si>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</si>
  <si>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</si>
  <si>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</si>
  <si>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</si>
  <si>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</si>
  <si>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</si>
  <si>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</si>
  <si>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</si>
  <si>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</si>
  <si>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</si>
  <si>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</si>
  <si>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</si>
  <si>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</si>
  <si>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</si>
  <si>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</si>
  <si>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</si>
  <si>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</si>
  <si>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</si>
  <si>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</si>
  <si>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</si>
  <si>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</si>
  <si>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</si>
  <si>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</si>
  <si>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</si>
  <si>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</si>
  <si>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</si>
  <si>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</si>
  <si>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</si>
  <si>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</si>
  <si>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</si>
  <si>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</si>
  <si>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</si>
  <si>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</si>
  <si>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</si>
  <si>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</si>
  <si>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</si>
  <si>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</si>
  <si>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</si>
  <si>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</si>
  <si>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</si>
  <si>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</si>
  <si>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</si>
  <si>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</si>
  <si>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</si>
  <si>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</si>
  <si>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</si>
  <si>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</si>
  <si>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</si>
  <si>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</si>
  <si>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</si>
  <si>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</si>
  <si>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</si>
  <si>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</si>
  <si>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</si>
  <si>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</si>
  <si>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</si>
  <si>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</si>
  <si>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</si>
  <si>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</si>
  <si>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</si>
  <si>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</si>
  <si>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</si>
  <si>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</si>
  <si>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</si>
  <si>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</si>
  <si>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</si>
  <si>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</si>
  <si>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</si>
  <si>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</si>
  <si>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</si>
  <si>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</si>
  <si>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</si>
  <si>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</si>
  <si>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</si>
  <si>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</si>
  <si>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</si>
  <si>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</si>
  <si>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</si>
  <si>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</si>
  <si>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</si>
  <si>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</si>
  <si>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</si>
  <si>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</si>
  <si>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</si>
  <si>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</si>
  <si>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</si>
  <si>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</si>
  <si>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</si>
  <si>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</si>
  <si>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</si>
  <si>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</si>
  <si>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</si>
  <si>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</si>
  <si>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</si>
  <si>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</si>
  <si>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</si>
  <si>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</si>
  <si>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</si>
  <si>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</si>
  <si>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</si>
  <si>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</si>
  <si>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</si>
  <si>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</si>
  <si>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</si>
  <si>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</si>
  <si>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</si>
  <si>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</si>
  <si>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</si>
  <si>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</si>
  <si>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</si>
  <si>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</si>
  <si>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</si>
  <si>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</si>
  <si>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</si>
  <si>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</si>
  <si>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</si>
  <si>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</si>
  <si>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</si>
  <si>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</si>
  <si>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</si>
  <si>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</si>
  <si>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</si>
  <si>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</si>
  <si>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</si>
  <si>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</si>
  <si>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</si>
  <si>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</si>
  <si>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</si>
  <si>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</si>
  <si>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</si>
  <si>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</si>
  <si>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</si>
  <si>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</si>
  <si>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</si>
  <si>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</si>
  <si>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</si>
  <si>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</si>
  <si>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</si>
  <si>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</si>
  <si>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</si>
  <si>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</si>
  <si>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</si>
  <si>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</si>
  <si>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</si>
  <si>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</si>
  <si>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</si>
  <si>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</si>
  <si>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</si>
  <si>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</si>
  <si>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</si>
  <si>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</si>
  <si>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</si>
  <si>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</si>
  <si>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</si>
  <si>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</si>
  <si>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</si>
  <si>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</si>
  <si>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</si>
  <si>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</si>
  <si>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</si>
  <si>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</si>
  <si>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</si>
  <si>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</si>
  <si>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</si>
  <si>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</si>
  <si>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</si>
  <si>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</si>
  <si>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</si>
  <si>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</si>
  <si>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</si>
  <si>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</si>
  <si>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</si>
  <si>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</si>
  <si>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</si>
  <si>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</si>
  <si>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</si>
  <si>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</si>
  <si>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</si>
  <si>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</si>
  <si>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</si>
  <si>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</si>
  <si>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</si>
  <si>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</si>
  <si>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</si>
  <si>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</si>
  <si>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</si>
  <si>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</si>
  <si>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</si>
  <si>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</si>
  <si>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</si>
  <si>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</si>
  <si>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</si>
  <si>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</si>
  <si>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</si>
  <si>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</si>
  <si>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</si>
  <si>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</si>
  <si>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</si>
  <si>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</si>
  <si>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</si>
  <si>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</si>
  <si>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</si>
  <si>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</si>
  <si>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</si>
  <si>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</si>
  <si>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</si>
  <si>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</si>
  <si>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</si>
  <si>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</si>
  <si>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</si>
  <si>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</si>
  <si>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</si>
  <si>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</si>
  <si>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</si>
  <si>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</si>
  <si>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</si>
  <si>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</si>
  <si>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</si>
  <si>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</si>
  <si>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</si>
  <si>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</si>
  <si>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</si>
  <si>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</si>
  <si>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</si>
  <si>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</si>
  <si>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</si>
  <si>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</si>
  <si>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</si>
  <si>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</si>
  <si>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</si>
  <si>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</si>
  <si>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</si>
  <si>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</si>
  <si>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</si>
  <si>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</si>
  <si>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</si>
  <si>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</si>
  <si>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</si>
  <si>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</si>
  <si>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</si>
  <si>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</si>
  <si>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</si>
  <si>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</si>
  <si>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</si>
  <si>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</si>
  <si>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</si>
  <si>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</si>
  <si>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</si>
  <si>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</si>
  <si>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</si>
  <si>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</si>
  <si>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</si>
  <si>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</si>
  <si>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</si>
  <si>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</si>
  <si>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</si>
  <si>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</si>
  <si>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</si>
  <si>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</si>
  <si>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</si>
  <si>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</si>
  <si>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</si>
  <si>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</si>
  <si>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</si>
  <si>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</si>
  <si>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</si>
  <si>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</si>
  <si>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</si>
  <si>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</si>
  <si>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</si>
  <si>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</si>
  <si>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</si>
  <si>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</si>
  <si>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</si>
  <si>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</si>
  <si>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</si>
  <si>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</si>
  <si>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</si>
  <si>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</si>
  <si>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</si>
  <si>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</si>
  <si>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</si>
  <si>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</si>
  <si>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</si>
  <si>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</si>
  <si>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</si>
  <si>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</si>
  <si>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</si>
  <si>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</si>
  <si>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</si>
  <si>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</si>
  <si>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</si>
  <si>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</si>
  <si>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</si>
  <si>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</si>
  <si>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</si>
  <si>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</si>
  <si>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</si>
  <si>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</si>
  <si>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</si>
  <si>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</si>
  <si>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</si>
  <si>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</si>
  <si>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</si>
  <si>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</si>
  <si>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</si>
  <si>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</si>
  <si>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</si>
  <si>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</si>
  <si>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</si>
  <si>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</si>
  <si>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</si>
  <si>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</si>
  <si>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</si>
  <si>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</si>
  <si>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</si>
  <si>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</si>
  <si>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</si>
  <si>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</si>
  <si>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</si>
  <si>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</si>
  <si>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</si>
  <si>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</si>
  <si>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</si>
  <si>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</si>
  <si>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</si>
  <si>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</si>
  <si>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</si>
  <si>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</si>
  <si>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</si>
  <si>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</si>
  <si>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</si>
  <si>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</si>
  <si>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</si>
  <si>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</si>
  <si>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</si>
  <si>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</si>
  <si>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</si>
  <si>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</si>
  <si>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</si>
  <si>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</si>
  <si>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</si>
  <si>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</si>
  <si>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</si>
  <si>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</si>
  <si>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</si>
  <si>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</si>
  <si>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</si>
  <si>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</si>
  <si>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</si>
  <si>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</si>
  <si>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</si>
  <si>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</si>
  <si>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</si>
  <si>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</si>
  <si>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</si>
  <si>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</si>
  <si>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</si>
  <si>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</si>
  <si>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</si>
  <si>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</si>
  <si>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</si>
  <si>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</si>
  <si>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</si>
  <si>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</si>
  <si>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</si>
  <si>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</si>
  <si>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</si>
  <si>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</si>
  <si>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</si>
  <si>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</si>
  <si>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</si>
  <si>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</si>
  <si>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</si>
  <si>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</si>
  <si>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</si>
  <si>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</si>
  <si>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</si>
  <si>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</si>
  <si>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</si>
  <si>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</si>
  <si>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</si>
  <si>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</si>
  <si>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</si>
  <si>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</si>
  <si>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</si>
  <si>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</si>
  <si>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</si>
  <si>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</si>
  <si>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</si>
  <si>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</si>
  <si>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</si>
  <si>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</si>
  <si>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</si>
  <si>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</si>
  <si>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</si>
  <si>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</si>
  <si>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</si>
  <si>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</si>
  <si>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</si>
  <si>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</si>
  <si>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</si>
  <si>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</si>
  <si>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</si>
  <si>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</si>
  <si>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</si>
  <si>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</si>
  <si>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</si>
  <si>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</si>
  <si>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</si>
  <si>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</si>
  <si>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</si>
  <si>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</si>
  <si>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</si>
  <si>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</si>
  <si>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</si>
  <si>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</si>
  <si>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</si>
  <si>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</si>
  <si>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</si>
  <si>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</si>
  <si>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</si>
  <si>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</si>
  <si>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</si>
  <si>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</si>
  <si>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</si>
  <si>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</si>
  <si>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</si>
  <si>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</si>
  <si>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</si>
  <si>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</si>
  <si>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</si>
  <si>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</si>
  <si>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</si>
  <si>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</si>
  <si>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</si>
  <si>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</si>
  <si>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</si>
  <si>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</si>
  <si>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</si>
  <si>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</si>
  <si>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</si>
  <si>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</si>
  <si>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</si>
  <si>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</si>
  <si>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</si>
  <si>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</si>
  <si>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</si>
  <si>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</si>
  <si>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</si>
  <si>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</si>
  <si>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</si>
  <si>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</si>
  <si>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</si>
  <si>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</si>
  <si>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</si>
  <si>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</si>
  <si>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</si>
  <si>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</si>
  <si>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</si>
  <si>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</si>
  <si>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</si>
  <si>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</si>
  <si>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</si>
  <si>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</si>
  <si>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</si>
  <si>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</si>
  <si>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</si>
  <si>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</si>
  <si>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</si>
  <si>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</si>
  <si>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</si>
  <si>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</si>
  <si>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</si>
  <si>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</si>
  <si>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</si>
  <si>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</si>
  <si>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</si>
  <si>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</si>
  <si>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</si>
  <si>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</si>
  <si>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</si>
  <si>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</si>
  <si>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</si>
  <si>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</si>
  <si>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</si>
  <si>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</si>
  <si>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</si>
  <si>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</si>
  <si>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</si>
  <si>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</si>
  <si>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</si>
  <si>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</si>
  <si>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</si>
  <si>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</si>
  <si>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</si>
  <si>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</si>
  <si>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</si>
  <si>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</si>
  <si>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</si>
  <si>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</si>
  <si>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</si>
  <si>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</si>
  <si>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</si>
  <si>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</si>
  <si>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</si>
  <si>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</si>
  <si>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</si>
  <si>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</si>
  <si>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</si>
  <si>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</si>
  <si>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</si>
  <si>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</si>
  <si>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</si>
  <si>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</si>
  <si>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</si>
  <si>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</si>
  <si>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</si>
  <si>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</si>
  <si>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</si>
  <si>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</si>
  <si>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</si>
  <si>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</si>
  <si>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</si>
  <si>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</si>
  <si>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</si>
  <si>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</si>
  <si>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</si>
  <si>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</si>
  <si>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</si>
  <si>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</si>
  <si>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</si>
  <si>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</si>
  <si>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</si>
  <si>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</si>
  <si>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</si>
  <si>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</si>
  <si>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</si>
  <si>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</si>
  <si>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</si>
  <si>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</si>
  <si>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</si>
  <si>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</si>
  <si>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</si>
  <si>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</si>
  <si>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</si>
  <si>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</si>
  <si>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</si>
  <si>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</si>
  <si>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</si>
  <si>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</si>
  <si>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</si>
  <si>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</si>
  <si>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</si>
  <si>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</si>
  <si>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</si>
  <si>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</si>
  <si>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</si>
  <si>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</si>
  <si>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</si>
  <si>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</si>
  <si>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</si>
  <si>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</si>
  <si>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</si>
  <si>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</si>
  <si>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</si>
  <si>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</si>
  <si>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</si>
  <si>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</si>
  <si>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</si>
  <si>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</si>
  <si>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</si>
  <si>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</si>
  <si>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</si>
  <si>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</si>
  <si>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</si>
  <si>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</si>
  <si>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</si>
  <si>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</si>
  <si>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</si>
  <si>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</si>
  <si>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</si>
  <si>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</si>
  <si>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</si>
  <si>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</si>
  <si>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</si>
  <si>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</si>
  <si>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</si>
  <si>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</si>
  <si>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</si>
  <si>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</si>
  <si>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</si>
  <si>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</si>
  <si>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</si>
  <si>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</si>
  <si>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</si>
  <si>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</si>
  <si>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</si>
  <si>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</si>
  <si>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</si>
  <si>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</si>
  <si>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</si>
  <si>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</si>
  <si>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</si>
  <si>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</si>
  <si>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</si>
  <si>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</si>
  <si>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</si>
  <si>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</si>
  <si>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</si>
  <si>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</si>
  <si>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</si>
  <si>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</si>
  <si>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</si>
  <si>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</si>
  <si>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</si>
  <si>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</si>
  <si>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</si>
  <si>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</si>
  <si>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</si>
  <si>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</si>
  <si>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</si>
  <si>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</si>
  <si>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</si>
  <si>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</si>
  <si>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</si>
  <si>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</si>
  <si>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</si>
  <si>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</si>
  <si>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</si>
  <si>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</si>
  <si>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</si>
  <si>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</si>
  <si>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</si>
  <si>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</si>
  <si>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</si>
  <si>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</si>
  <si>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</si>
  <si>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</si>
  <si>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</si>
  <si>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</si>
  <si>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</si>
  <si>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</si>
  <si>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</si>
  <si>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</si>
  <si>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</si>
  <si>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</si>
  <si>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</si>
  <si>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</si>
  <si>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</si>
  <si>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</si>
  <si>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</si>
  <si>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</si>
  <si>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</si>
  <si>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</si>
  <si>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</si>
  <si>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</si>
  <si>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</si>
  <si>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</si>
  <si>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</si>
  <si>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</si>
  <si>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</si>
  <si>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</si>
  <si>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</si>
  <si>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</si>
  <si>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</si>
  <si>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</si>
  <si>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</si>
  <si>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</si>
  <si>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</si>
  <si>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</si>
  <si>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</si>
  <si>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</si>
  <si>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</si>
  <si>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</si>
  <si>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</si>
  <si>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</si>
  <si>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</si>
  <si>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</si>
  <si>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</si>
  <si>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</si>
  <si>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</si>
  <si>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</si>
  <si>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</si>
  <si>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</si>
  <si>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</si>
  <si>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</si>
  <si>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</si>
  <si>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</si>
  <si>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</si>
  <si>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</si>
  <si>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</si>
  <si>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</si>
  <si>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</si>
  <si>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</si>
  <si>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</si>
  <si>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</si>
  <si>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</si>
  <si>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</si>
  <si>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</si>
  <si>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</si>
  <si>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</si>
  <si>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</si>
  <si>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</si>
  <si>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</si>
  <si>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</si>
  <si>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</si>
  <si>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</si>
  <si>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</si>
  <si>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</si>
  <si>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</si>
  <si>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</si>
  <si>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</si>
  <si>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</si>
  <si>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</si>
  <si>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</si>
  <si>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</si>
  <si>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</si>
  <si>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</si>
  <si>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</si>
  <si>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</si>
  <si>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</si>
  <si>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</si>
  <si>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</si>
  <si>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</si>
  <si>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</si>
  <si>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</si>
  <si>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</si>
  <si>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</si>
  <si>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</si>
  <si>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</si>
  <si>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</si>
  <si>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</si>
  <si>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</si>
  <si>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</si>
  <si>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</si>
  <si>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</si>
  <si>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</si>
  <si>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</si>
  <si>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</si>
  <si>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</si>
  <si>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</si>
  <si>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</si>
  <si>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</si>
  <si>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</si>
  <si>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</si>
  <si>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</si>
  <si>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</si>
  <si>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</si>
  <si>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</si>
  <si>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</si>
  <si>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</si>
  <si>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</si>
  <si>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</si>
  <si>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</si>
  <si>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</si>
  <si>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</si>
  <si>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</si>
  <si>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</si>
  <si>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</si>
  <si>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</si>
  <si>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</si>
  <si>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</si>
  <si>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</si>
  <si>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</si>
  <si>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</si>
  <si>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</si>
  <si>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</si>
  <si>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</si>
  <si>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</si>
  <si>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</si>
  <si>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</si>
  <si>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</si>
  <si>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</si>
  <si>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</si>
  <si>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</si>
  <si>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</si>
  <si>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</si>
  <si>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</si>
  <si>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</si>
  <si>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</si>
  <si>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</si>
  <si>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</si>
  <si>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</si>
  <si>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</si>
  <si>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</si>
  <si>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</si>
  <si>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</si>
  <si>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</si>
  <si>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</si>
  <si>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</si>
  <si>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</si>
  <si>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</si>
  <si>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</si>
  <si>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</si>
  <si>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</si>
  <si>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</si>
  <si>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</si>
  <si>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</si>
  <si>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</si>
  <si>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</si>
  <si>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</si>
  <si>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</si>
  <si>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</si>
  <si>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</si>
  <si>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</si>
  <si>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</si>
  <si>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</si>
  <si>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</si>
  <si>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</si>
  <si>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</si>
  <si>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</si>
  <si>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</si>
  <si>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</si>
  <si>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</si>
  <si>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</si>
  <si>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</si>
  <si>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</si>
  <si>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</si>
  <si>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</si>
  <si>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</si>
  <si>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</si>
  <si>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</si>
  <si>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</si>
  <si>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</si>
  <si>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</si>
  <si>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</si>
  <si>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</si>
  <si>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</si>
  <si>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</si>
  <si>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</si>
  <si>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</si>
  <si>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</si>
  <si>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</si>
  <si>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</si>
  <si>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</si>
  <si>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</si>
  <si>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</si>
  <si>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</si>
  <si>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</si>
  <si>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</si>
  <si>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</si>
  <si>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</si>
  <si>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</si>
  <si>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</si>
  <si>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</si>
  <si>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</si>
  <si>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</si>
  <si>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</si>
  <si>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</si>
  <si>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</si>
  <si>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</si>
  <si>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</si>
  <si>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</si>
  <si>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</si>
  <si>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</si>
  <si>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</si>
  <si>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</si>
  <si>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</si>
  <si>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</si>
  <si>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</si>
  <si>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</si>
  <si>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</si>
  <si>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</si>
  <si>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</si>
  <si>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</si>
  <si>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</si>
  <si>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</si>
  <si>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</si>
  <si>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</si>
  <si>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</si>
  <si>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</si>
  <si>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</si>
  <si>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</si>
  <si>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</si>
  <si>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</si>
  <si>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</si>
  <si>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</si>
  <si>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</si>
  <si>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</si>
  <si>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</si>
  <si>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</si>
  <si>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</si>
  <si>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</si>
  <si>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</si>
  <si>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</si>
  <si>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</si>
  <si>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</si>
  <si>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</si>
  <si>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</si>
  <si>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</si>
  <si>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</si>
  <si>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</si>
  <si>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</si>
  <si>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</si>
  <si>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</si>
  <si>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</si>
  <si>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</si>
  <si>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</si>
  <si>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</si>
  <si>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</si>
  <si>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</si>
  <si>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</si>
  <si>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</si>
  <si>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</si>
  <si>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</si>
  <si>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</si>
  <si>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</si>
  <si>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</si>
  <si>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</si>
  <si>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</si>
  <si>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</si>
  <si>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</si>
  <si>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</si>
  <si>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</si>
  <si>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</si>
  <si>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</si>
  <si>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</si>
  <si>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</si>
  <si>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</si>
  <si>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</si>
  <si>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</si>
  <si>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</si>
  <si>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</si>
  <si>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</si>
  <si>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</si>
  <si>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</si>
  <si>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</si>
  <si>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</si>
  <si>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</si>
  <si>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</si>
  <si>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</si>
  <si>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</si>
  <si>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</si>
  <si>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</si>
  <si>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</si>
  <si>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</si>
  <si>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</si>
  <si>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</si>
  <si>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</si>
  <si>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</si>
  <si>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</si>
  <si>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</si>
  <si>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</si>
  <si>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</si>
  <si>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</si>
  <si>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</si>
  <si>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</si>
  <si>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</si>
  <si>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</si>
  <si>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</si>
  <si>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</si>
  <si>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</si>
  <si>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</si>
  <si>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</si>
  <si>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</si>
  <si>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</si>
  <si>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</si>
  <si>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</si>
  <si>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</si>
  <si>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</si>
  <si>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</si>
  <si>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</si>
  <si>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</si>
  <si>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</si>
  <si>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</si>
  <si>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</si>
  <si>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</si>
  <si>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</si>
  <si>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</si>
  <si>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</si>
  <si>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</si>
  <si>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</si>
  <si>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</si>
  <si>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</si>
  <si>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</si>
  <si>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</si>
  <si>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</si>
  <si>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</si>
  <si>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</si>
  <si>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</si>
  <si>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</si>
  <si>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</si>
  <si>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</si>
  <si>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</si>
  <si>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</si>
  <si>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</si>
  <si>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</si>
  <si>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</si>
  <si>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</si>
  <si>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</si>
  <si>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</si>
  <si>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</si>
  <si>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</si>
  <si>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</si>
  <si>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</si>
  <si>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</si>
  <si>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</si>
  <si>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</si>
  <si>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</si>
  <si>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</si>
  <si>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</si>
  <si>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</si>
  <si>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</si>
  <si>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</si>
  <si>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</si>
  <si>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</si>
  <si>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</si>
  <si>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</si>
  <si>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</si>
  <si>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</si>
  <si>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</si>
  <si>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</si>
  <si>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</si>
  <si>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</si>
  <si>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</si>
  <si>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</si>
  <si>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</si>
  <si>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</si>
  <si>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</si>
  <si>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</si>
  <si>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</si>
  <si>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</si>
  <si>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</si>
  <si>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</si>
  <si>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</si>
  <si>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</si>
  <si>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</si>
  <si>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</si>
  <si>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</si>
  <si>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</si>
  <si>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</si>
  <si>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</si>
  <si>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</si>
  <si>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</si>
  <si>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</si>
  <si>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</si>
  <si>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</si>
  <si>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</si>
  <si>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</si>
  <si>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</si>
  <si>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</si>
  <si>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</si>
  <si>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</si>
  <si>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</si>
  <si>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</si>
  <si>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</si>
  <si>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</si>
  <si>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</si>
  <si>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</si>
  <si>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</si>
  <si>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</si>
  <si>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</si>
  <si>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</si>
  <si>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</si>
  <si>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</si>
  <si>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</si>
  <si>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</si>
  <si>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</si>
  <si>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</si>
  <si>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</si>
  <si>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</si>
  <si>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</si>
  <si>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</si>
  <si>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</si>
  <si>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</si>
  <si>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</si>
  <si>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</si>
  <si>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</si>
  <si>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</si>
  <si>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</si>
  <si>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</si>
  <si>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</si>
  <si>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</si>
  <si>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</si>
  <si>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</si>
  <si>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</si>
  <si>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</si>
  <si>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</si>
  <si>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</si>
  <si>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</si>
  <si>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</si>
  <si>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</si>
  <si>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</si>
  <si>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</si>
  <si>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</si>
  <si>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</si>
  <si>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</si>
  <si>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</si>
  <si>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</si>
  <si>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</si>
  <si>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</si>
  <si>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</si>
  <si>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</si>
  <si>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</si>
  <si>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</si>
  <si>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</si>
  <si>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</si>
  <si>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</si>
  <si>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</si>
  <si>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</si>
  <si>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</si>
  <si>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</si>
  <si>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</si>
  <si>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</si>
  <si>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</si>
  <si>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</si>
  <si>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</si>
  <si>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</si>
  <si>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</si>
  <si>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</si>
  <si>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</si>
  <si>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</si>
  <si>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</si>
  <si>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</si>
  <si>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</si>
  <si>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</si>
  <si>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</si>
  <si>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</si>
  <si>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</si>
  <si>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</si>
  <si>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</si>
  <si>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</si>
  <si>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</si>
  <si>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</si>
  <si>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</si>
  <si>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</si>
  <si>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</si>
  <si>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</si>
  <si>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</si>
  <si>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</si>
  <si>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</si>
  <si>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</si>
  <si>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</si>
  <si>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</si>
  <si>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</si>
  <si>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</si>
  <si>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</si>
  <si>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</si>
  <si>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</si>
  <si>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</si>
  <si>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</si>
  <si>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</si>
  <si>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</si>
  <si>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</si>
  <si>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</si>
  <si>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</si>
  <si>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</si>
  <si>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</si>
  <si>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</si>
  <si>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</si>
  <si>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</si>
  <si>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</si>
  <si>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</si>
  <si>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</si>
  <si>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</si>
  <si>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</si>
  <si>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</si>
  <si>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</si>
  <si>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</si>
  <si>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</si>
  <si>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</si>
  <si>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</si>
  <si>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</si>
  <si>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</si>
  <si>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</si>
  <si>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</si>
  <si>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</si>
  <si>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</si>
  <si>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</si>
  <si>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</si>
  <si>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</si>
  <si>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</si>
  <si>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</si>
  <si>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</si>
  <si>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</si>
  <si>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</si>
  <si>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</si>
  <si>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</si>
  <si>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</si>
  <si>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</si>
  <si>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</si>
  <si>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</si>
  <si>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</si>
  <si>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</si>
  <si>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</si>
  <si>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</si>
  <si>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</si>
  <si>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</si>
  <si>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</si>
  <si>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</si>
  <si>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</si>
  <si>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</si>
  <si>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</si>
  <si>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</si>
  <si>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</si>
  <si>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</si>
  <si>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</si>
  <si>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</si>
  <si>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</si>
  <si>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</si>
  <si>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</si>
  <si>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</si>
  <si>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</si>
  <si>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</si>
  <si>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</si>
  <si>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</si>
  <si>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</si>
  <si>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</si>
  <si>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</si>
  <si>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</si>
  <si>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</si>
  <si>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</si>
  <si>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</si>
  <si>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</si>
  <si>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</si>
  <si>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</si>
  <si>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</si>
  <si>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</si>
  <si>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</si>
  <si>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</si>
  <si>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</si>
  <si>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</si>
  <si>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</si>
  <si>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</si>
  <si>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</si>
  <si>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</si>
  <si>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</si>
  <si>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</si>
  <si>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</si>
  <si>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</si>
  <si>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</si>
  <si>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</si>
  <si>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</si>
  <si>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</si>
  <si>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</si>
  <si>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</si>
  <si>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</si>
  <si>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</si>
  <si>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</si>
  <si>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</si>
  <si>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</si>
  <si>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</si>
  <si>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</si>
  <si>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</si>
  <si>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</si>
  <si>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</si>
  <si>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</si>
  <si>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</si>
  <si>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</si>
  <si>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</si>
  <si>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</si>
  <si>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</si>
  <si>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</si>
  <si>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</si>
  <si>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</si>
  <si>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</si>
  <si>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</si>
  <si>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</si>
  <si>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</si>
  <si>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</si>
  <si>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</si>
  <si>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</si>
  <si>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</si>
  <si>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</si>
  <si>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</si>
  <si>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</si>
  <si>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</si>
  <si>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</si>
  <si>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</si>
  <si>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</si>
  <si>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</si>
  <si>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</si>
  <si>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</si>
  <si>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</si>
  <si>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</si>
  <si>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</si>
  <si>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</si>
  <si>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</si>
  <si>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</si>
  <si>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</si>
  <si>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</si>
  <si>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</si>
  <si>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</si>
  <si>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</si>
  <si>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</si>
  <si>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</si>
  <si>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</si>
  <si>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</si>
  <si>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</si>
  <si>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</si>
  <si>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</si>
  <si>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</si>
  <si>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</si>
  <si>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</si>
  <si>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</si>
  <si>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</si>
  <si>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</si>
  <si>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</si>
  <si>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</si>
  <si>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</si>
  <si>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</si>
  <si>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</si>
  <si>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</si>
  <si>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</si>
  <si>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</si>
  <si>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</si>
  <si>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</si>
  <si>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</si>
  <si>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</si>
  <si>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</si>
  <si>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</si>
  <si>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</si>
  <si>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</si>
  <si>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</si>
  <si>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</si>
  <si>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</si>
  <si>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</si>
  <si>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</si>
  <si>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</si>
  <si>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</si>
  <si>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</si>
  <si>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</si>
  <si>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</si>
  <si>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</si>
  <si>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</si>
  <si>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</si>
  <si>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</si>
  <si>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</si>
  <si>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</si>
  <si>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</si>
  <si>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</si>
  <si>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</si>
  <si>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</si>
  <si>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</si>
  <si>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</si>
  <si>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</si>
  <si>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</si>
  <si>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</si>
  <si>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</si>
  <si>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</si>
  <si>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</si>
  <si>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</si>
  <si>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</si>
  <si>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</si>
  <si>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</si>
  <si>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</si>
  <si>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</si>
  <si>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</si>
  <si>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</si>
  <si>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</si>
  <si>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</si>
  <si>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</si>
  <si>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</si>
  <si>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</si>
  <si>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</si>
  <si>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</si>
  <si>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</si>
  <si>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</si>
  <si>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</si>
  <si>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</si>
  <si>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</si>
  <si>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</si>
  <si>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</si>
  <si>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</si>
  <si>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</si>
  <si>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</si>
  <si>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</si>
  <si>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</si>
  <si>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</si>
  <si>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</si>
  <si>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</si>
  <si>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</si>
  <si>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</si>
  <si>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</si>
  <si>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</si>
  <si>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</si>
  <si>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</si>
  <si>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</si>
  <si>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</si>
  <si>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</si>
  <si>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</si>
  <si>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</si>
  <si>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</si>
  <si>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</si>
  <si>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</si>
  <si>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</si>
  <si>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</si>
  <si>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</si>
  <si>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</si>
  <si>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</si>
  <si>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</si>
  <si>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</si>
  <si>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</si>
  <si>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</si>
  <si>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</si>
  <si>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</si>
  <si>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</si>
  <si>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</si>
  <si>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</si>
  <si>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</si>
  <si>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</si>
  <si>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</si>
  <si>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</si>
  <si>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</si>
  <si>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</si>
  <si>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</si>
  <si>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</si>
  <si>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</si>
  <si>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</si>
  <si>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</si>
  <si>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</si>
  <si>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</si>
  <si>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</si>
  <si>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</si>
  <si>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</si>
  <si>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</si>
  <si>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</si>
  <si>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</si>
  <si>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</si>
  <si>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</si>
  <si>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</si>
  <si>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</si>
  <si>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</si>
  <si>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</si>
  <si>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</si>
  <si>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</si>
  <si>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</si>
  <si>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</si>
  <si>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</si>
  <si>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</si>
  <si>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</si>
  <si>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</si>
  <si>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</si>
  <si>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</si>
  <si>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</si>
  <si>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</si>
  <si>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</si>
  <si>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</si>
  <si>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</si>
  <si>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</si>
  <si>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</si>
  <si>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</si>
  <si>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</si>
  <si>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</si>
  <si>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</si>
  <si>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</si>
  <si>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</si>
  <si>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</si>
  <si>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</si>
  <si>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</si>
  <si>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</si>
  <si>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</si>
  <si>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</si>
  <si>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</si>
  <si>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</si>
  <si>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</si>
  <si>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</si>
  <si>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</si>
  <si>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</si>
  <si>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</si>
  <si>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</si>
  <si>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</si>
  <si>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</si>
  <si>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</si>
  <si>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</si>
  <si>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</si>
  <si>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</si>
  <si>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</si>
  <si>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</si>
  <si>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</si>
  <si>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</si>
  <si>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</si>
  <si>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</si>
  <si>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</si>
  <si>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</si>
  <si>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</si>
  <si>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</si>
  <si>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</si>
  <si>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</si>
  <si>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</si>
  <si>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</si>
  <si>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</si>
  <si>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</si>
  <si>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</si>
  <si>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</si>
  <si>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</si>
  <si>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</si>
  <si>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</si>
  <si>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</si>
  <si>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</si>
  <si>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</si>
  <si>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</si>
  <si>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</si>
  <si>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</si>
  <si>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</si>
  <si>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</si>
  <si>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</si>
  <si>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</si>
  <si>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</si>
  <si>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</si>
  <si>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</si>
  <si>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</si>
  <si>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</si>
  <si>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</si>
  <si>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</si>
  <si>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</si>
  <si>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</si>
  <si>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</si>
  <si>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</si>
  <si>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</si>
  <si>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</si>
  <si>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</si>
  <si>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</si>
  <si>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</si>
  <si>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</si>
  <si>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</si>
  <si>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</si>
  <si>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</si>
  <si>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</si>
  <si>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</si>
  <si>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</si>
  <si>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</si>
  <si>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</si>
  <si>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</si>
  <si>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</si>
  <si>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</si>
  <si>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</si>
  <si>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</si>
  <si>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</si>
  <si>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</si>
  <si>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</si>
  <si>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</si>
  <si>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</si>
  <si>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</si>
  <si>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</si>
  <si>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</si>
  <si>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</si>
  <si>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</si>
  <si>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</si>
  <si>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</si>
  <si>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</si>
  <si>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</si>
  <si>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</si>
  <si>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</si>
  <si>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</si>
  <si>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</si>
  <si>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</si>
  <si>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</si>
  <si>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</si>
  <si>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</si>
  <si>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</si>
  <si>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</si>
  <si>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</si>
  <si>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</si>
  <si>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</si>
  <si>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</si>
  <si>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</si>
  <si>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</si>
  <si>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</si>
  <si>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</si>
  <si>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</si>
  <si>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</si>
  <si>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</si>
  <si>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</si>
  <si>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</si>
  <si>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</si>
  <si>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</si>
  <si>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</si>
  <si>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</si>
  <si>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</si>
  <si>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</si>
  <si>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</si>
  <si>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</si>
  <si>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</si>
  <si>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</si>
  <si>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</si>
  <si>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</si>
  <si>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</si>
  <si>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</si>
  <si>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</si>
  <si>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</si>
  <si>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</si>
  <si>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</si>
  <si>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</si>
  <si>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</si>
  <si>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</si>
  <si>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</si>
  <si>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</si>
  <si>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</si>
  <si>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</si>
  <si>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</si>
  <si>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</si>
  <si>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</si>
  <si>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</si>
  <si>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</si>
  <si>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</si>
  <si>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</si>
  <si>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</si>
  <si>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</si>
  <si>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</si>
  <si>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</si>
  <si>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</si>
  <si>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</si>
  <si>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</si>
  <si>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</si>
  <si>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</si>
  <si>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</si>
  <si>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</si>
  <si>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</si>
  <si>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</si>
  <si>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</si>
  <si>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</si>
  <si>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</si>
  <si>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</si>
  <si>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</si>
  <si>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</si>
  <si>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</si>
  <si>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</si>
  <si>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</si>
  <si>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</si>
  <si>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</si>
  <si>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</si>
  <si>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</si>
  <si>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</si>
  <si>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</si>
  <si>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</si>
  <si>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</si>
  <si>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</si>
  <si>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</si>
  <si>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</si>
  <si>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</si>
  <si>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</si>
  <si>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</si>
  <si>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</si>
  <si>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</si>
  <si>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</si>
  <si>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</si>
  <si>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</si>
  <si>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</si>
  <si>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</si>
  <si>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</si>
  <si>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</si>
  <si>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</si>
  <si>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</si>
  <si>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</si>
  <si>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</si>
  <si>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</si>
  <si>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</si>
  <si>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</si>
  <si>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</si>
  <si>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</si>
  <si>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</si>
  <si>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</si>
  <si>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</si>
  <si>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</si>
  <si>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</si>
  <si>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</si>
  <si>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</si>
  <si>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</si>
  <si>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</si>
  <si>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</si>
  <si>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</si>
  <si>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</si>
  <si>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</si>
  <si>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</si>
  <si>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</si>
  <si>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</si>
  <si>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</si>
  <si>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</si>
  <si>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</si>
  <si>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</si>
  <si>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</si>
  <si>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</si>
  <si>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</si>
  <si>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</si>
  <si>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</si>
  <si>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</si>
  <si>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</si>
  <si>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</si>
  <si>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</si>
  <si>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</si>
  <si>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</si>
  <si>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</si>
  <si>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</si>
  <si>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</si>
  <si>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</si>
  <si>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</si>
  <si>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</si>
  <si>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</si>
  <si>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</si>
  <si>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</si>
  <si>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</si>
  <si>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</si>
  <si>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</si>
  <si>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</si>
  <si>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</si>
  <si>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</si>
  <si>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</si>
  <si>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</si>
  <si>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</si>
  <si>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</si>
  <si>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</si>
  <si>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</si>
  <si>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</si>
  <si>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</si>
  <si>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</si>
  <si>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</si>
  <si>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</si>
  <si>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</si>
  <si>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</si>
  <si>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</si>
  <si>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</si>
  <si>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</si>
  <si>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</si>
  <si>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</si>
  <si>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</si>
  <si>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</si>
  <si>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</si>
  <si>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</si>
  <si>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</si>
  <si>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</si>
  <si>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</si>
  <si>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</si>
  <si>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</si>
  <si>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</si>
  <si>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</si>
  <si>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</si>
  <si>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</si>
  <si>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</si>
  <si>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</si>
  <si>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</si>
  <si>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</si>
  <si>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</si>
  <si>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</si>
  <si>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</si>
  <si>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</si>
  <si>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</si>
  <si>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</si>
  <si>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</si>
  <si>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</si>
  <si>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</si>
  <si>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</si>
  <si>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</si>
  <si>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</si>
  <si>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</si>
  <si>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</si>
  <si>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</si>
  <si>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</si>
  <si>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</si>
  <si>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</si>
  <si>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</si>
  <si>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</si>
  <si>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</si>
  <si>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</si>
  <si>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</si>
  <si>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</si>
  <si>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</si>
  <si>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</si>
  <si>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</si>
  <si>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</si>
  <si>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</si>
  <si>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</si>
  <si>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</si>
  <si>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</si>
  <si>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</si>
  <si>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</si>
  <si>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</si>
  <si>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</si>
  <si>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</si>
  <si>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</si>
  <si>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</si>
  <si>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</si>
  <si>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</si>
  <si>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</si>
  <si>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</si>
  <si>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</si>
  <si>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</si>
  <si>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</si>
  <si>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</si>
  <si>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</si>
  <si>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</si>
  <si>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</si>
  <si>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</si>
  <si>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</si>
  <si>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</si>
  <si>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</si>
  <si>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</si>
  <si>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</si>
  <si>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</si>
  <si>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</si>
  <si>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</si>
  <si>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</si>
  <si>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</si>
  <si>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</si>
  <si>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</si>
  <si>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</si>
  <si>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</si>
  <si>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</si>
  <si>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</si>
  <si>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</si>
  <si>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</si>
  <si>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</si>
  <si>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</si>
  <si>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</si>
  <si>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</si>
  <si>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</si>
  <si>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</si>
  <si>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</si>
  <si>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</si>
  <si>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</si>
  <si>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</si>
  <si>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</si>
  <si>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</si>
  <si>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</si>
  <si>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</si>
  <si>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</si>
  <si>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</si>
  <si>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</si>
  <si>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</si>
  <si>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</si>
  <si>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</si>
  <si>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</si>
  <si>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</si>
  <si>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</si>
  <si>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</si>
  <si>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</si>
  <si>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</si>
  <si>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</si>
  <si>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</si>
  <si>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</si>
  <si>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</si>
  <si>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</si>
  <si>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</si>
  <si>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</si>
  <si>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</si>
  <si>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</si>
  <si>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</si>
  <si>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</si>
  <si>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</si>
  <si>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</si>
  <si>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</si>
  <si>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</si>
  <si>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</si>
  <si>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</si>
  <si>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</si>
  <si>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</si>
  <si>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</si>
  <si>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</si>
  <si>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</si>
  <si>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</si>
  <si>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</si>
  <si>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</si>
  <si>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</si>
  <si>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</si>
  <si>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</si>
  <si>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</si>
  <si>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</si>
  <si>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</si>
  <si>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</si>
  <si>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</si>
  <si>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</si>
  <si>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</si>
  <si>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</si>
  <si>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</si>
  <si>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</si>
  <si>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</si>
  <si>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</si>
  <si>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</si>
  <si>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</si>
  <si>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</si>
  <si>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</si>
  <si>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</si>
  <si>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</si>
  <si>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</si>
  <si>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</si>
  <si>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</si>
  <si>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</si>
  <si>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</si>
  <si>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</si>
  <si>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</si>
  <si>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</si>
  <si>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</si>
  <si>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</si>
  <si>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</si>
  <si>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</si>
  <si>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</si>
  <si>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</si>
  <si>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</si>
  <si>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</si>
  <si>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</si>
  <si>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</si>
  <si>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</si>
  <si>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</si>
  <si>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</si>
  <si>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</si>
  <si>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</si>
  <si>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</si>
  <si>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</si>
  <si>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</si>
  <si>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</si>
  <si>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</si>
  <si>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</si>
  <si>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</si>
  <si>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</si>
  <si>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</si>
  <si>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</si>
  <si>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</si>
  <si>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</si>
  <si>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</si>
  <si>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</si>
  <si>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</si>
  <si>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</si>
  <si>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</si>
  <si>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</si>
  <si>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</si>
  <si>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</si>
  <si>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</si>
  <si>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</si>
  <si>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</si>
  <si>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</si>
  <si>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</si>
  <si>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</si>
  <si>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</si>
  <si>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</si>
  <si>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</si>
  <si>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</si>
  <si>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</si>
  <si>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</si>
  <si>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</si>
  <si>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</si>
  <si>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</si>
  <si>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</si>
  <si>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</si>
  <si>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</si>
  <si>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</si>
  <si>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</si>
  <si>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</si>
  <si>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</si>
  <si>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</si>
  <si>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</si>
  <si>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</si>
  <si>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</si>
  <si>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</si>
  <si>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</si>
  <si>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</si>
  <si>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</si>
  <si>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</si>
  <si>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</si>
  <si>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</si>
  <si>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</si>
  <si>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</si>
  <si>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</si>
  <si>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</si>
  <si>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</si>
  <si>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</si>
  <si>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</si>
  <si>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</si>
  <si>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</si>
  <si>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</si>
  <si>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</si>
  <si>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</si>
  <si>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</si>
  <si>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</si>
  <si>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</si>
  <si>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</si>
  <si>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</si>
  <si>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</si>
  <si>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</si>
  <si>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</si>
  <si>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</si>
  <si>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</si>
  <si>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</si>
  <si>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</si>
  <si>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</si>
  <si>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</si>
  <si>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</si>
  <si>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</si>
  <si>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</si>
  <si>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</si>
  <si>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</si>
  <si>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</si>
  <si>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</si>
  <si>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</si>
  <si>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</si>
  <si>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</si>
  <si>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</si>
  <si>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</si>
  <si>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</si>
  <si>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</si>
  <si>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</si>
  <si>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</si>
  <si>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</si>
  <si>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</si>
  <si>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</si>
  <si>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</si>
  <si>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</si>
  <si>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</si>
  <si>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</si>
  <si>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</si>
  <si>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</si>
  <si>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</si>
  <si>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</si>
  <si>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</si>
  <si>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</si>
  <si>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</si>
  <si>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</si>
  <si>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</si>
  <si>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</si>
  <si>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</si>
  <si>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</si>
  <si>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</si>
  <si>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</si>
  <si>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</si>
  <si>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</si>
  <si>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</si>
  <si>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</si>
  <si>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</si>
  <si>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</si>
  <si>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</si>
  <si>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</si>
  <si>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</si>
  <si>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</si>
  <si>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</si>
  <si>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</si>
  <si>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</si>
  <si>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</si>
  <si>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</si>
  <si>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</si>
  <si>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</si>
  <si>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</si>
  <si>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</si>
  <si>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</si>
  <si>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</si>
  <si>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</si>
  <si>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</si>
  <si>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</si>
  <si>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</si>
  <si>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</si>
  <si>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</si>
  <si>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</si>
  <si>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</si>
  <si>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</si>
  <si>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</si>
  <si>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</si>
  <si>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</si>
  <si>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</si>
  <si>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</si>
  <si>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</si>
  <si>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</si>
  <si>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</si>
  <si>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</si>
  <si>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</si>
  <si>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</si>
  <si>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</si>
  <si>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</si>
  <si>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</si>
  <si>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</si>
  <si>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</si>
  <si>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</si>
  <si>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</si>
  <si>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</si>
  <si>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</si>
  <si>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</si>
  <si>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</si>
  <si>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</si>
  <si>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</si>
  <si>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</si>
  <si>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</si>
  <si>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</si>
  <si>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</si>
  <si>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</si>
  <si>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</si>
  <si>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</si>
  <si>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</si>
  <si>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</si>
  <si>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</si>
  <si>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</si>
  <si>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</si>
  <si>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</si>
  <si>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</si>
  <si>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</si>
  <si>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</si>
  <si>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</si>
  <si>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</si>
  <si>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</si>
  <si>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</si>
  <si>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</si>
  <si>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</si>
  <si>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</si>
  <si>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</si>
  <si>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</si>
  <si>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</si>
  <si>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</si>
  <si>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</si>
  <si>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</si>
  <si>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</si>
  <si>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</si>
  <si>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</si>
  <si>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</si>
  <si>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</si>
  <si>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</si>
  <si>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</si>
  <si>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</si>
  <si>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</si>
  <si>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</si>
  <si>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</si>
  <si>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</si>
  <si>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</si>
  <si>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</si>
  <si>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</si>
  <si>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</si>
  <si>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</si>
  <si>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</si>
  <si>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</si>
  <si>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</si>
  <si>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</si>
  <si>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</si>
  <si>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</si>
  <si>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</si>
  <si>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</si>
  <si>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</si>
  <si>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</si>
  <si>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</si>
  <si>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</si>
  <si>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</si>
  <si>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</si>
  <si>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</si>
  <si>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</si>
  <si>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</si>
  <si>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</si>
  <si>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</si>
  <si>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</si>
  <si>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</si>
  <si>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</si>
  <si>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</si>
  <si>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</si>
  <si>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</si>
  <si>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</si>
  <si>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</si>
  <si>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</si>
  <si>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</si>
  <si>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</si>
  <si>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</si>
  <si>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</si>
  <si>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</si>
  <si>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</si>
  <si>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</si>
  <si>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</si>
  <si>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</si>
  <si>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</si>
  <si>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</si>
  <si>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</si>
  <si>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</si>
  <si>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</si>
  <si>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</si>
  <si>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</si>
  <si>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</si>
  <si>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</si>
  <si>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</si>
  <si>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</si>
  <si>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</si>
  <si>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</si>
  <si>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</si>
  <si>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</si>
  <si>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</si>
  <si>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</si>
  <si>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</si>
  <si>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</si>
  <si>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</si>
  <si>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</si>
  <si>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</si>
  <si>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</si>
  <si>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</si>
  <si>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</si>
  <si>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</si>
  <si>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</si>
  <si>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</si>
  <si>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</si>
  <si>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</si>
  <si>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</si>
  <si>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</si>
  <si>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</si>
  <si>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</si>
  <si>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</si>
  <si>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</si>
  <si>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</si>
  <si>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</si>
  <si>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</si>
  <si>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</si>
  <si>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</si>
  <si>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</si>
  <si>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</si>
  <si>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</si>
  <si>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</si>
  <si>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</si>
  <si>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</si>
  <si>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</si>
  <si>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</si>
  <si>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</si>
  <si>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</si>
  <si>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</si>
  <si>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</si>
  <si>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</si>
  <si>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</si>
  <si>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</si>
  <si>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</si>
  <si>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</si>
  <si>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</si>
  <si>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</si>
  <si>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</si>
  <si>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</si>
  <si>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</si>
  <si>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</si>
  <si>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</si>
  <si>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</si>
  <si>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</si>
  <si>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</si>
  <si>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</si>
  <si>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</si>
  <si>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</si>
  <si>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</si>
  <si>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</si>
  <si>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</si>
  <si>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</si>
  <si>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</si>
  <si>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</si>
  <si>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</si>
  <si>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</si>
  <si>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</si>
  <si>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</si>
  <si>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</si>
  <si>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</si>
  <si>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</si>
  <si>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</si>
  <si>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</si>
  <si>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</si>
  <si>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</si>
  <si>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</si>
  <si>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</si>
  <si>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</si>
  <si>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</si>
  <si>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</si>
  <si>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</si>
  <si>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</si>
  <si>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</si>
  <si>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</si>
  <si>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</si>
  <si>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</si>
  <si>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</si>
  <si>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</si>
  <si>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</si>
  <si>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</si>
  <si>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</si>
  <si>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</si>
  <si>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</si>
  <si>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</si>
  <si>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</si>
  <si>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</si>
  <si>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</si>
  <si>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</si>
  <si>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</si>
  <si>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</si>
  <si>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</si>
  <si>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</si>
  <si>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</si>
  <si>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</si>
  <si>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</si>
  <si>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</si>
  <si>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</si>
  <si>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</si>
  <si>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</si>
  <si>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</si>
  <si>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</si>
  <si>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</si>
  <si>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</si>
  <si>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</si>
  <si>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</si>
  <si>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</si>
  <si>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</si>
  <si>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</si>
  <si>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</si>
  <si>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</si>
  <si>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</si>
  <si>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</si>
  <si>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</si>
  <si>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</si>
  <si>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</si>
  <si>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</si>
  <si>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</si>
  <si>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</si>
  <si>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</si>
  <si>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</si>
  <si>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</si>
  <si>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</si>
  <si>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</si>
  <si>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</si>
  <si>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</si>
  <si>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</si>
  <si>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</si>
  <si>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</si>
  <si>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</si>
  <si>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</si>
  <si>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</si>
  <si>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</si>
  <si>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</si>
  <si>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</si>
  <si>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</si>
  <si>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</si>
  <si>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</si>
  <si>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</si>
  <si>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</si>
  <si>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</si>
  <si>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</si>
  <si>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</si>
  <si>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</si>
  <si>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</si>
  <si>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</si>
  <si>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</si>
  <si>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</si>
  <si>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</si>
  <si>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</si>
  <si>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</si>
  <si>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</si>
  <si>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</si>
  <si>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</si>
  <si>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</si>
  <si>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</si>
  <si>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</si>
  <si>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</si>
  <si>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</si>
  <si>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</si>
  <si>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</si>
  <si>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</si>
  <si>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</si>
  <si>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</si>
  <si>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</si>
  <si>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</si>
  <si>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</si>
  <si>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</si>
  <si>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</si>
  <si>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</si>
  <si>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</si>
  <si>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</si>
  <si>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</si>
  <si>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</si>
  <si>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</si>
  <si>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</si>
  <si>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</si>
  <si>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</si>
  <si>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</si>
  <si>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</si>
  <si>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</si>
  <si>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</si>
  <si>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</si>
  <si>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</si>
  <si>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</si>
  <si>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</si>
  <si>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</si>
  <si>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</si>
  <si>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</si>
  <si>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</si>
  <si>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</si>
  <si>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</si>
  <si>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</si>
  <si>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</si>
  <si>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</si>
  <si>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</si>
  <si>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</si>
  <si>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</si>
  <si>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</si>
  <si>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</si>
  <si>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</si>
  <si>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</si>
  <si>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</si>
  <si>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</si>
  <si>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</si>
  <si>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</si>
  <si>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</si>
  <si>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</si>
  <si>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</si>
  <si>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</si>
  <si>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</si>
  <si>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</si>
  <si>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</si>
  <si>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</si>
  <si>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</si>
  <si>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</si>
  <si>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</si>
  <si>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</si>
  <si>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</si>
  <si>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</si>
  <si>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</si>
  <si>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</si>
  <si>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</si>
  <si>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</si>
  <si>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</si>
  <si>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</si>
  <si>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</si>
  <si>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</si>
  <si>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</si>
  <si>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</si>
  <si>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</si>
  <si>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</si>
  <si>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</si>
  <si>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</si>
  <si>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</si>
  <si>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</si>
  <si>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</si>
  <si>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</si>
  <si>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</si>
  <si>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</si>
  <si>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</si>
  <si>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</si>
  <si>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</si>
  <si>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</si>
  <si>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</si>
  <si>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</si>
  <si>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</si>
  <si>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</si>
  <si>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</si>
  <si>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</si>
  <si>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</si>
  <si>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</si>
  <si>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</si>
  <si>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</si>
  <si>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</si>
  <si>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</si>
  <si>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</si>
  <si>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</si>
  <si>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</si>
  <si>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</si>
  <si>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</si>
  <si>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</si>
  <si>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</si>
  <si>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</si>
  <si>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</si>
  <si>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</si>
  <si>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</si>
  <si>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</si>
  <si>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</si>
  <si>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</si>
  <si>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</si>
  <si>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</si>
  <si>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</si>
  <si>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</si>
  <si>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</si>
  <si>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</si>
  <si>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</si>
  <si>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</si>
  <si>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</si>
  <si>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</si>
  <si>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</si>
  <si>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</si>
  <si>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</si>
  <si>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</si>
  <si>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</si>
  <si>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</si>
  <si>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</si>
  <si>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</si>
  <si>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</si>
  <si>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</si>
  <si>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</si>
  <si>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</si>
  <si>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</si>
  <si>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</si>
  <si>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</si>
  <si>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</si>
  <si>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</si>
  <si>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</si>
  <si>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</si>
  <si>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</si>
  <si>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</si>
  <si>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</si>
  <si>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</si>
  <si>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</si>
  <si>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</si>
  <si>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</si>
  <si>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</si>
  <si>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</si>
  <si>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</si>
  <si>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</si>
  <si>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</si>
  <si>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</si>
  <si>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</si>
  <si>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</si>
  <si>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</si>
  <si>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</si>
  <si>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</si>
  <si>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</si>
  <si>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</si>
  <si>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</si>
  <si>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</si>
  <si>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</si>
  <si>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</si>
  <si>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</si>
  <si>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</si>
  <si>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</si>
  <si>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</si>
  <si>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</si>
  <si>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</si>
  <si>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</si>
  <si>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</si>
  <si>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</si>
  <si>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</si>
  <si>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</si>
  <si>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</si>
  <si>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</si>
  <si>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</si>
  <si>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</si>
  <si>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</si>
  <si>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</si>
  <si>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</si>
  <si>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</si>
  <si>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</si>
  <si>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</si>
  <si>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</si>
  <si>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</si>
  <si>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</si>
  <si>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</si>
  <si>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</si>
  <si>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</si>
  <si>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</si>
  <si>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</si>
  <si>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</si>
  <si>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</si>
  <si>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</si>
  <si>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</si>
  <si>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</si>
  <si>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</si>
  <si>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</si>
  <si>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</si>
  <si>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</si>
  <si>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</si>
  <si>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</si>
  <si>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</si>
  <si>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</si>
  <si>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</si>
  <si>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</si>
  <si>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</si>
  <si>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</si>
  <si>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</si>
  <si>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</si>
  <si>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</si>
  <si>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</si>
  <si>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</si>
  <si>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</si>
  <si>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</si>
  <si>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</si>
  <si>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</si>
  <si>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</si>
  <si>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</si>
  <si>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</si>
  <si>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</si>
  <si>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</si>
  <si>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</si>
  <si>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</si>
  <si>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</si>
  <si>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</si>
  <si>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</si>
  <si>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</si>
  <si>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</si>
  <si>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</si>
  <si>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</si>
  <si>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</si>
  <si>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</si>
  <si>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</si>
  <si>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</si>
  <si>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</si>
  <si>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</si>
  <si>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</si>
  <si>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</si>
  <si>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</si>
  <si>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</si>
  <si>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</si>
  <si>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</si>
  <si>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</si>
  <si>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</si>
  <si>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</si>
  <si>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</si>
  <si>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</si>
  <si>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</si>
  <si>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</si>
  <si>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</si>
  <si>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</si>
  <si>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</si>
  <si>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</si>
  <si>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</si>
  <si>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</si>
  <si>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</si>
  <si>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</si>
  <si>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</si>
  <si>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</si>
  <si>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</si>
  <si>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</si>
  <si>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</si>
  <si>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</si>
  <si>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</si>
  <si>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</si>
  <si>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</si>
  <si>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</si>
  <si>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</si>
  <si>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</si>
  <si>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</si>
  <si>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</si>
  <si>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</si>
  <si>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</si>
  <si>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</si>
  <si>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</si>
  <si>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</si>
  <si>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</si>
  <si>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</si>
  <si>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</si>
  <si>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</si>
  <si>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</si>
  <si>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</si>
  <si>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</si>
  <si>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</si>
  <si>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</si>
  <si>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</si>
  <si>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</si>
  <si>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</si>
  <si>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</si>
  <si>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</si>
  <si>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</si>
  <si>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</si>
  <si>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</si>
  <si>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</si>
  <si>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</si>
  <si>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</si>
  <si>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</si>
  <si>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</si>
  <si>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</si>
  <si>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</si>
  <si>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</si>
  <si>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</si>
  <si>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</si>
  <si>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</si>
  <si>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</si>
  <si>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</si>
  <si>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</si>
  <si>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</si>
  <si>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</si>
  <si>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</si>
  <si>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</si>
  <si>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</si>
  <si>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</si>
  <si>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</si>
  <si>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</si>
  <si>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</si>
  <si>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</si>
  <si>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</si>
  <si>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</si>
  <si>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</si>
  <si>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</si>
  <si>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</si>
  <si>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</si>
  <si>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</si>
  <si>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</si>
  <si>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</si>
  <si>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</si>
  <si>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</si>
  <si>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</si>
  <si>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</si>
  <si>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</si>
  <si>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</si>
  <si>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</si>
  <si>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</si>
  <si>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</si>
  <si>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</si>
  <si>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</si>
  <si>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</si>
  <si>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</si>
  <si>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</si>
  <si>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</si>
  <si>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</si>
  <si>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</si>
  <si>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</si>
  <si>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</si>
  <si>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</si>
  <si>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</si>
  <si>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</si>
  <si>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</si>
  <si>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</si>
  <si>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</si>
  <si>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</si>
  <si>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</si>
  <si>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</si>
  <si>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</si>
  <si>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</si>
  <si>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</si>
  <si>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</si>
  <si>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</si>
  <si>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</si>
  <si>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</si>
  <si>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</si>
  <si>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</si>
  <si>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</si>
  <si>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</si>
  <si>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</si>
  <si>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</si>
  <si>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</si>
  <si>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</si>
  <si>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</si>
  <si>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</si>
  <si>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</si>
  <si>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</si>
  <si>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</si>
  <si>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</si>
  <si>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</si>
  <si>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</si>
  <si>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</si>
  <si>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</si>
  <si>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</si>
  <si>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</si>
  <si>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</si>
  <si>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</si>
  <si>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</si>
  <si>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</si>
  <si>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</si>
  <si>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</si>
  <si>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</si>
  <si>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</si>
  <si>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</si>
  <si>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</si>
  <si>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</si>
  <si>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</si>
  <si>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</si>
  <si>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</si>
  <si>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</si>
  <si>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</si>
  <si>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</si>
  <si>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</si>
  <si>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</si>
  <si>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</si>
  <si>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</si>
  <si>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</si>
  <si>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</si>
  <si>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</si>
  <si>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</si>
  <si>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</si>
  <si>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</si>
  <si>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</si>
  <si>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</si>
  <si>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</si>
  <si>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</si>
  <si>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</si>
  <si>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</si>
  <si>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</si>
  <si>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</si>
  <si>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</si>
  <si>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</si>
  <si>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</si>
  <si>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</si>
  <si>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</si>
  <si>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</si>
  <si>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</si>
  <si>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</si>
  <si>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</si>
  <si>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</si>
  <si>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</si>
  <si>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</si>
  <si>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</si>
  <si>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</si>
  <si>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</si>
  <si>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</si>
  <si>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</si>
  <si>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</si>
  <si>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</si>
  <si>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</si>
  <si>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</si>
  <si>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</si>
  <si>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</si>
  <si>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</si>
  <si>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</si>
  <si>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</si>
  <si>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</si>
  <si>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</si>
  <si>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</si>
  <si>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</si>
  <si>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</si>
  <si>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</si>
  <si>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</si>
  <si>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</si>
  <si>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</si>
  <si>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</si>
  <si>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</si>
  <si>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</si>
  <si>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</si>
  <si>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</si>
  <si>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</si>
  <si>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</si>
  <si>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</si>
  <si>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</si>
  <si>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</si>
  <si>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</si>
  <si>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</si>
  <si>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</si>
  <si>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</si>
  <si>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</si>
  <si>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</si>
  <si>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</si>
  <si>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</si>
  <si>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</si>
  <si>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</si>
  <si>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</si>
  <si>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</si>
  <si>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</si>
  <si>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</si>
  <si>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</si>
  <si>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</si>
  <si>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</si>
  <si>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</si>
  <si>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</si>
  <si>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</si>
  <si>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</si>
  <si>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</si>
  <si>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</si>
  <si>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</si>
  <si>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</si>
  <si>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</si>
  <si>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</si>
  <si>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</si>
  <si>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</si>
  <si>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</si>
  <si>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</si>
  <si>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</si>
  <si>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</si>
  <si>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</si>
  <si>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</si>
  <si>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</si>
  <si>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</si>
  <si>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</si>
  <si>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</si>
  <si>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</si>
  <si>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</si>
  <si>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</si>
  <si>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</si>
  <si>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</si>
  <si>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</si>
  <si>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</si>
  <si>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</si>
  <si>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</si>
  <si>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</si>
  <si>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</si>
  <si>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</si>
  <si>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</si>
  <si>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</si>
  <si>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</si>
  <si>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</si>
  <si>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</si>
  <si>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</si>
  <si>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</si>
  <si>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</si>
  <si>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</si>
  <si>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</si>
  <si>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</si>
  <si>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</si>
  <si>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</si>
  <si>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</si>
  <si>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</si>
  <si>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</si>
  <si>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</si>
  <si>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</si>
  <si>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</si>
  <si>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</si>
  <si>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</si>
  <si>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</si>
  <si>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</si>
  <si>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</si>
  <si>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</si>
  <si>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</si>
  <si>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</si>
  <si>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</si>
  <si>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</si>
  <si>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</si>
  <si>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</si>
  <si>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</si>
  <si>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</si>
  <si>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</si>
  <si>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</si>
  <si>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</si>
  <si>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</si>
  <si>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</si>
  <si>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</si>
  <si>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</si>
  <si>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</si>
  <si>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</si>
  <si>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</si>
  <si>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</si>
  <si>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</si>
  <si>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</si>
  <si>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</si>
  <si>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</si>
  <si>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</si>
  <si>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</si>
  <si>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</si>
  <si>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</si>
  <si>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</si>
  <si>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</si>
  <si>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</si>
  <si>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</si>
  <si>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</si>
  <si>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</si>
  <si>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</si>
  <si>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</si>
  <si>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</si>
  <si>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</si>
  <si>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</si>
  <si>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</si>
  <si>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</si>
  <si>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</si>
  <si>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</si>
  <si>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</si>
  <si>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</si>
  <si>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</si>
  <si>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</si>
  <si>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</si>
  <si>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</si>
  <si>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</si>
  <si>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</si>
  <si>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</si>
  <si>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</si>
  <si>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</si>
  <si>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</si>
  <si>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</si>
  <si>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</si>
  <si>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</si>
  <si>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</si>
  <si>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</si>
  <si>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</si>
  <si>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</si>
  <si>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</si>
  <si>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</si>
  <si>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</si>
  <si>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</si>
  <si>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</si>
  <si>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</si>
  <si>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</si>
  <si>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</si>
  <si>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</si>
  <si>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</si>
  <si>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</si>
  <si>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</si>
  <si>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</si>
  <si>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</si>
  <si>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</si>
  <si>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</si>
  <si>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</si>
  <si>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</si>
  <si>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</si>
  <si>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</si>
  <si>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</si>
  <si>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</si>
  <si>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</si>
  <si>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</si>
  <si>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</si>
  <si>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</si>
  <si>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</si>
  <si>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</si>
  <si>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</si>
  <si>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</si>
  <si>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</si>
  <si>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</si>
  <si>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</si>
  <si>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</si>
  <si>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</si>
  <si>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</si>
  <si>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</si>
  <si>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</si>
  <si>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</si>
  <si>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</si>
  <si>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</si>
  <si>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</si>
  <si>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</si>
  <si>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</si>
  <si>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</si>
  <si>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</si>
  <si>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</si>
  <si>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</si>
  <si>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</si>
  <si>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</si>
  <si>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</si>
  <si>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</si>
  <si>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</si>
  <si>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</si>
  <si>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</si>
  <si>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</si>
  <si>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</si>
  <si>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</si>
  <si>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</si>
  <si>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</si>
  <si>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</si>
  <si>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</si>
  <si>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</si>
  <si>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</si>
  <si>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</si>
  <si>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</si>
  <si>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</si>
  <si>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</si>
  <si>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</si>
  <si>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</si>
  <si>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</si>
  <si>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</si>
  <si>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</si>
  <si>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</si>
  <si>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</si>
  <si>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</si>
  <si>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</si>
  <si>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</si>
  <si>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</si>
  <si>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</si>
  <si>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</si>
  <si>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</si>
  <si>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</si>
  <si>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</si>
  <si>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</si>
  <si>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</si>
  <si>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</si>
  <si>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</si>
  <si>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</si>
  <si>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</si>
  <si>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</si>
  <si>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</si>
  <si>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</si>
  <si>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</si>
  <si>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</si>
  <si>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</si>
  <si>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</si>
  <si>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</si>
  <si>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</si>
  <si>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</si>
  <si>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</si>
  <si>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</si>
  <si>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</si>
  <si>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</si>
  <si>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</si>
  <si>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</si>
  <si>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</si>
  <si>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</si>
  <si>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</si>
  <si>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</si>
  <si>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</si>
  <si>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</si>
  <si>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</si>
  <si>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</si>
  <si>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</si>
  <si>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</si>
  <si>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</si>
  <si>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</si>
  <si>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</si>
  <si>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</si>
  <si>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</si>
  <si>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</si>
  <si>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</si>
  <si>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</si>
  <si>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</si>
  <si>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</si>
  <si>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</si>
  <si>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</si>
  <si>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</si>
  <si>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</si>
  <si>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</si>
  <si>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</si>
  <si>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</si>
  <si>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</si>
  <si>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</si>
  <si>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</si>
  <si>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</si>
  <si>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</si>
  <si>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</si>
  <si>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</si>
  <si>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</si>
  <si>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</si>
  <si>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</si>
  <si>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</si>
  <si>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</si>
  <si>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</si>
  <si>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</si>
  <si>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</si>
  <si>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</si>
  <si>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</si>
  <si>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</si>
  <si>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</si>
  <si>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</si>
  <si>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</si>
  <si>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</si>
  <si>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</si>
  <si>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</si>
  <si>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</si>
  <si>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</si>
  <si>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</si>
  <si>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</si>
  <si>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</si>
  <si>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</si>
  <si>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</si>
  <si>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</si>
  <si>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</si>
  <si>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</si>
  <si>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</si>
  <si>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</si>
  <si>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</si>
  <si>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</si>
  <si>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</si>
  <si>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</si>
  <si>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</si>
  <si>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</si>
  <si>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</si>
  <si>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</si>
  <si>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</si>
  <si>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</si>
  <si>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</si>
  <si>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</si>
  <si>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</si>
  <si>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</si>
  <si>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</si>
  <si>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</si>
  <si>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</si>
  <si>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</si>
  <si>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</si>
  <si>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</si>
  <si>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</si>
  <si>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</si>
  <si>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</si>
  <si>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</si>
  <si>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</si>
  <si>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</si>
  <si>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</si>
  <si>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</si>
  <si>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</si>
  <si>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</si>
  <si>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</si>
  <si>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</si>
  <si>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</si>
  <si>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</si>
  <si>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</si>
  <si>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</si>
  <si>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</si>
  <si>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</si>
  <si>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</si>
  <si>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</si>
  <si>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</si>
  <si>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</si>
  <si>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</si>
  <si>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</si>
  <si>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</si>
  <si>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</si>
  <si>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</si>
  <si>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</si>
  <si>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</si>
  <si>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</si>
  <si>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</si>
  <si>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</si>
  <si>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</si>
  <si>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</si>
  <si>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</si>
  <si>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</si>
  <si>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</si>
  <si>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</si>
  <si>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</si>
  <si>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</si>
  <si>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</si>
  <si>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</si>
  <si>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</si>
  <si>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</si>
  <si>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</si>
  <si>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</si>
  <si>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</si>
  <si>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</si>
  <si>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</si>
  <si>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</si>
  <si>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</si>
  <si>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</si>
  <si>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</si>
  <si>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</si>
  <si>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</si>
  <si>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</si>
  <si>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</si>
  <si>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</si>
  <si>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</si>
  <si>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</si>
  <si>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</si>
  <si>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</si>
  <si>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</si>
  <si>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</si>
  <si>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</si>
  <si>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</si>
  <si>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</si>
  <si>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</si>
  <si>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</si>
  <si>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</si>
  <si>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</si>
  <si>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</si>
  <si>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</si>
  <si>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</si>
  <si>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</si>
  <si>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</si>
  <si>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</si>
  <si>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</si>
  <si>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</si>
  <si>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</si>
  <si>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</si>
  <si>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</si>
  <si>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</si>
  <si>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</si>
  <si>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</si>
  <si>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</si>
  <si>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</si>
  <si>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</si>
  <si>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</si>
  <si>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</si>
  <si>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</si>
  <si>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</si>
  <si>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</si>
  <si>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</si>
  <si>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</si>
  <si>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</si>
  <si>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</si>
  <si>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</si>
  <si>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</si>
  <si>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</si>
  <si>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</si>
  <si>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</si>
  <si>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</si>
  <si>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</si>
  <si>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</si>
  <si>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</si>
  <si>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</si>
  <si>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</si>
  <si>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</si>
  <si>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</si>
  <si>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</si>
  <si>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</si>
  <si>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</si>
  <si>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</si>
  <si>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</si>
  <si>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</si>
  <si>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</si>
  <si>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</si>
  <si>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</si>
  <si>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</si>
  <si>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</si>
  <si>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</si>
  <si>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</si>
  <si>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</si>
  <si>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</si>
  <si>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</si>
  <si>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</si>
  <si>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</si>
  <si>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</si>
  <si>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</si>
  <si>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</si>
  <si>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</si>
  <si>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</si>
  <si>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</si>
  <si>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</si>
  <si>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</si>
  <si>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</si>
  <si>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</si>
  <si>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</si>
  <si>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</si>
  <si>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</si>
  <si>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</si>
  <si>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</si>
  <si>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</si>
  <si>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</si>
  <si>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</si>
  <si>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</si>
  <si>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</si>
  <si>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</si>
  <si>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</si>
  <si>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</si>
  <si>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</si>
  <si>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</si>
  <si>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</si>
  <si>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</si>
  <si>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</si>
  <si>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</si>
  <si>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</si>
  <si>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</si>
  <si>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</si>
  <si>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</si>
  <si>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</si>
  <si>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</si>
  <si>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</si>
  <si>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</si>
  <si>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</si>
  <si>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</si>
  <si>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</si>
  <si>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</si>
  <si>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</si>
  <si>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</si>
  <si>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</si>
  <si>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</si>
  <si>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</si>
  <si>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</si>
  <si>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</si>
  <si>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</si>
  <si>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</si>
  <si>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</si>
  <si>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</si>
  <si>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</si>
  <si>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</si>
  <si>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</si>
  <si>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</si>
  <si>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</si>
  <si>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</si>
  <si>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</si>
  <si>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</si>
  <si>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</si>
  <si>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</si>
  <si>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</si>
  <si>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</si>
  <si>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</si>
  <si>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</si>
  <si>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</si>
  <si>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</si>
  <si>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</si>
  <si>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</si>
  <si>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</si>
  <si>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</si>
  <si>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</si>
  <si>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</si>
  <si>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</si>
  <si>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</si>
  <si>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</si>
  <si>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</si>
  <si>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</si>
  <si>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</si>
  <si>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</si>
  <si>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</si>
  <si>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</si>
  <si>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</si>
  <si>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</si>
  <si>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</si>
  <si>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</si>
  <si>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</si>
  <si>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</si>
  <si>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</si>
  <si>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</si>
  <si>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</si>
  <si>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</si>
  <si>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</si>
  <si>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</si>
  <si>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</si>
  <si>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</si>
  <si>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</si>
  <si>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</si>
  <si>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</si>
  <si>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</si>
  <si>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</si>
  <si>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</si>
  <si>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</si>
  <si>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</si>
  <si>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</si>
  <si>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</si>
  <si>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</si>
  <si>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</si>
  <si>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</si>
  <si>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</si>
  <si>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</si>
  <si>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</si>
  <si>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</si>
  <si>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</si>
  <si>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</si>
  <si>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</si>
  <si>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</si>
  <si>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</si>
  <si>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</si>
  <si>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</si>
  <si>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</si>
  <si>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</si>
  <si>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</si>
  <si>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</si>
  <si>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</si>
  <si>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</si>
  <si>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</si>
  <si>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</si>
  <si>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</si>
  <si>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</si>
  <si>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</si>
  <si>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</si>
  <si>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</si>
  <si>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</si>
  <si>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</si>
  <si>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</si>
  <si>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</si>
  <si>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</si>
  <si>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</si>
  <si>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</si>
  <si>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</si>
  <si>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</si>
  <si>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</si>
  <si>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</si>
  <si>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</si>
  <si>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</si>
  <si>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</si>
  <si>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</si>
  <si>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</si>
  <si>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</si>
  <si>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</si>
  <si>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</si>
  <si>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</si>
  <si>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</si>
  <si>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</si>
  <si>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</si>
  <si>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</si>
  <si>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</si>
  <si>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</si>
  <si>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</si>
  <si>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</si>
  <si>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</si>
  <si>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</si>
  <si>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</si>
  <si>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</si>
  <si>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</si>
  <si>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</si>
  <si>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</si>
  <si>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</si>
  <si>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</si>
  <si>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</si>
  <si>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</si>
  <si>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</si>
  <si>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</si>
  <si>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</si>
  <si>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</si>
  <si>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</si>
  <si>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</si>
  <si>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</si>
  <si>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</si>
  <si>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</si>
  <si>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</si>
  <si>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</si>
  <si>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</si>
  <si>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</si>
  <si>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</si>
  <si>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</si>
  <si>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</si>
  <si>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</si>
  <si>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</si>
  <si>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</si>
  <si>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</si>
  <si>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</si>
  <si>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</si>
  <si>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</si>
  <si>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</si>
  <si>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</si>
  <si>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</si>
  <si>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</si>
  <si>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</si>
  <si>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</si>
  <si>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</si>
  <si>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</si>
  <si>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</si>
  <si>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</si>
  <si>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</si>
  <si>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</si>
  <si>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</si>
  <si>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</si>
  <si>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</si>
  <si>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</si>
  <si>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</si>
  <si>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</si>
  <si>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</si>
  <si>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</si>
  <si>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</si>
  <si>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</si>
  <si>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</si>
  <si>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</si>
  <si>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</si>
  <si>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</si>
  <si>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</si>
  <si>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</si>
  <si>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</si>
  <si>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</si>
  <si>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</si>
  <si>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</si>
  <si>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</si>
  <si>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</si>
  <si>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</si>
  <si>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</si>
  <si>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</si>
  <si>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</si>
  <si>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</si>
  <si>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</si>
  <si>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</si>
  <si>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</si>
  <si>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</si>
  <si>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</si>
  <si>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</si>
  <si>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</si>
  <si>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</si>
  <si>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</si>
  <si>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</si>
  <si>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</si>
  <si>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</si>
  <si>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</si>
  <si>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</si>
  <si>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</si>
  <si>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</si>
  <si>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</si>
  <si>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</si>
  <si>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</si>
  <si>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</si>
  <si>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</si>
  <si>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</si>
  <si>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</si>
  <si>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</si>
  <si>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</si>
  <si>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</si>
  <si>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</si>
  <si>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</si>
  <si>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</si>
  <si>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</si>
  <si>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</si>
  <si>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</si>
  <si>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</si>
  <si>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</si>
  <si>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</si>
  <si>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</si>
  <si>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</si>
  <si>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</si>
  <si>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</si>
  <si>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</si>
  <si>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</si>
  <si>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</si>
  <si>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</si>
  <si>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</si>
  <si>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</si>
  <si>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</si>
  <si>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</si>
  <si>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</si>
  <si>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</si>
  <si>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</si>
  <si>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</si>
  <si>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</si>
  <si>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</si>
  <si>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</si>
  <si>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</si>
  <si>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</si>
  <si>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</si>
  <si>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</si>
  <si>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</si>
  <si>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</si>
  <si>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</si>
  <si>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</si>
  <si>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</si>
  <si>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</si>
  <si>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</si>
  <si>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</si>
  <si>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</si>
  <si>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</si>
  <si>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</si>
  <si>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</si>
  <si>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</si>
  <si>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</si>
  <si>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</si>
  <si>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</si>
  <si>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</si>
  <si>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</si>
  <si>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</si>
  <si>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</si>
  <si>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</si>
  <si>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</si>
  <si>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</si>
  <si>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</si>
  <si>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</si>
  <si>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</si>
  <si>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</si>
  <si>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</si>
  <si>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</si>
  <si>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</si>
  <si>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</si>
  <si>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</si>
  <si>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</si>
  <si>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</si>
  <si>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</si>
  <si>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</si>
  <si>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</si>
  <si>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</si>
  <si>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</si>
  <si>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</si>
  <si>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</si>
  <si>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</si>
  <si>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</si>
  <si>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</si>
  <si>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</si>
  <si>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</si>
  <si>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</si>
  <si>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</si>
  <si>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</si>
  <si>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</si>
  <si>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</si>
  <si>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</si>
  <si>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</si>
  <si>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</si>
  <si>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</si>
  <si>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</si>
  <si>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</si>
  <si>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</si>
  <si>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</si>
  <si>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</si>
  <si>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</si>
  <si>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</si>
  <si>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</si>
  <si>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</si>
  <si>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</si>
  <si>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</si>
  <si>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</si>
  <si>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</si>
  <si>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</si>
  <si>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</si>
  <si>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</si>
  <si>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</si>
  <si>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</si>
  <si>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</si>
  <si>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</si>
  <si>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</si>
  <si>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</si>
  <si>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</si>
  <si>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</si>
  <si>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</si>
  <si>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</si>
  <si>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</si>
  <si>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</si>
  <si>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</si>
  <si>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</si>
  <si>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</si>
  <si>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</si>
  <si>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</si>
  <si>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</si>
  <si>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</si>
  <si>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</si>
  <si>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</si>
  <si>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</si>
  <si>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</si>
  <si>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</si>
  <si>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</si>
  <si>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</si>
  <si>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</si>
  <si>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</si>
  <si>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</si>
  <si>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</si>
  <si>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</si>
  <si>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</si>
  <si>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</si>
  <si>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</si>
  <si>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</si>
  <si>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</si>
  <si>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</si>
  <si>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</si>
  <si>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</si>
  <si>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</si>
  <si>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</si>
  <si>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</si>
  <si>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</si>
  <si>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</si>
  <si>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</si>
  <si>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</si>
  <si>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</si>
  <si>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</si>
  <si>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</si>
  <si>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</si>
  <si>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</si>
  <si>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</si>
  <si>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</si>
  <si>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</si>
  <si>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</si>
  <si>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</si>
  <si>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</si>
  <si>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</si>
  <si>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</si>
  <si>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</si>
  <si>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</si>
  <si>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</si>
  <si>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</si>
  <si>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</si>
  <si>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</si>
  <si>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</si>
  <si>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</si>
  <si>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</si>
  <si>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</si>
  <si>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</si>
  <si>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</si>
  <si>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</si>
  <si>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</si>
  <si>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</si>
  <si>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</si>
  <si>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</si>
  <si>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</si>
  <si>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</si>
  <si>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</si>
  <si>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</si>
  <si>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</si>
  <si>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</si>
  <si>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</si>
  <si>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</si>
  <si>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</si>
  <si>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</si>
  <si>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</si>
  <si>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</si>
  <si>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</si>
  <si>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</si>
  <si>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</si>
  <si>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</si>
  <si>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</si>
  <si>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</si>
  <si>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</si>
  <si>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</si>
  <si>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</si>
  <si>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</si>
  <si>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</si>
  <si>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</si>
  <si>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</si>
  <si>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</si>
  <si>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</si>
  <si>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</si>
  <si>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</si>
  <si>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</si>
  <si>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</si>
  <si>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</si>
  <si>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</si>
  <si>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</si>
  <si>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</si>
  <si>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</si>
  <si>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</si>
  <si>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</si>
  <si>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</si>
  <si>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</si>
  <si>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</si>
  <si>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</si>
  <si>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</si>
  <si>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</si>
  <si>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</si>
  <si>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</si>
  <si>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</si>
  <si>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</si>
  <si>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</si>
  <si>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</si>
  <si>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</si>
  <si>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</si>
  <si>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</si>
  <si>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</si>
  <si>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</si>
  <si>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</si>
  <si>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</si>
  <si>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</si>
  <si>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</si>
  <si>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</si>
  <si>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</si>
  <si>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</si>
  <si>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</si>
  <si>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</si>
  <si>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</si>
  <si>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</si>
  <si>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</si>
  <si>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</si>
  <si>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</si>
  <si>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</si>
  <si>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</si>
  <si>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</si>
  <si>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</si>
  <si>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</si>
  <si>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</si>
  <si>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</si>
  <si>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</si>
  <si>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</si>
  <si>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</si>
  <si>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</si>
  <si>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</si>
  <si>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</si>
  <si>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</si>
  <si>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</si>
  <si>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</si>
  <si>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</si>
  <si>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</si>
  <si>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</si>
  <si>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</si>
  <si>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</si>
  <si>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</si>
  <si>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</si>
  <si>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</si>
  <si>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</si>
  <si>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</si>
  <si>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</si>
  <si>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</si>
  <si>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</si>
  <si>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</si>
  <si>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</si>
  <si>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</si>
  <si>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</si>
  <si>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</si>
  <si>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</si>
  <si>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</si>
  <si>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</si>
  <si>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</si>
  <si>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</si>
  <si>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</si>
  <si>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</si>
  <si>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</si>
  <si>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</si>
  <si>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</si>
  <si>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</si>
  <si>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</si>
  <si>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</si>
  <si>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</si>
  <si>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</si>
  <si>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</si>
  <si>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</si>
  <si>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</si>
  <si>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</si>
  <si>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</si>
  <si>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</si>
  <si>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</si>
  <si>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</si>
  <si>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</si>
  <si>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</si>
  <si>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</si>
  <si>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</si>
  <si>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</si>
  <si>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</si>
  <si>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</si>
  <si>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</si>
  <si>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</si>
  <si>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</si>
  <si>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</si>
  <si>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</si>
  <si>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</si>
  <si>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</si>
  <si>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</si>
  <si>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</si>
  <si>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</si>
  <si>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</si>
  <si>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</si>
  <si>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</si>
  <si>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</si>
  <si>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</si>
  <si>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</si>
  <si>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</si>
  <si>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</si>
  <si>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</si>
  <si>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</si>
  <si>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</si>
  <si>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</si>
  <si>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</si>
  <si>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</si>
  <si>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</si>
  <si>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</si>
  <si>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</si>
  <si>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</si>
  <si>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</si>
  <si>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</si>
  <si>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</si>
  <si>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</si>
  <si>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</si>
  <si>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</si>
  <si>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</si>
  <si>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</si>
  <si>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</si>
  <si>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</si>
  <si>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</si>
  <si>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</si>
  <si>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</si>
  <si>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</si>
  <si>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</si>
  <si>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</si>
  <si>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</si>
  <si>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</si>
  <si>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</si>
  <si>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</si>
  <si>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</si>
  <si>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</si>
  <si>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</si>
  <si>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</si>
  <si>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</si>
  <si>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</si>
  <si>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</si>
  <si>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</si>
  <si>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</si>
  <si>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</si>
  <si>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</si>
  <si>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</si>
  <si>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</si>
  <si>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</si>
  <si>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</si>
  <si>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</si>
  <si>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</si>
  <si>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</si>
  <si>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</si>
  <si>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</si>
  <si>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</si>
  <si>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</si>
  <si>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</si>
  <si>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</si>
  <si>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</si>
  <si>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</si>
  <si>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</si>
  <si>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</si>
  <si>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</si>
  <si>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</si>
  <si>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</si>
  <si>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</si>
  <si>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</si>
  <si>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</si>
  <si>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</si>
  <si>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</si>
  <si>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</si>
  <si>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</si>
  <si>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</si>
  <si>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</si>
  <si>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</si>
  <si>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</si>
  <si>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</si>
  <si>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</si>
  <si>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</si>
  <si>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</si>
  <si>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</si>
  <si>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</si>
  <si>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</si>
  <si>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</si>
  <si>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</si>
  <si>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</si>
  <si>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</si>
  <si>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</si>
  <si>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</si>
  <si>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</si>
  <si>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</si>
  <si>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</si>
  <si>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</si>
  <si>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</si>
  <si>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</si>
  <si>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</si>
  <si>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</si>
  <si>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</si>
  <si>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</si>
  <si>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</si>
  <si>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</si>
  <si>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</si>
  <si>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</si>
  <si>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</si>
  <si>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</si>
  <si>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</si>
  <si>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</si>
  <si>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</si>
  <si>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</si>
  <si>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</si>
  <si>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</si>
  <si>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</si>
  <si>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</si>
  <si>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</si>
  <si>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</si>
  <si>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</si>
  <si>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</si>
  <si>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</si>
  <si>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</si>
  <si>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</si>
  <si>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</si>
  <si>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</si>
  <si>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</si>
  <si>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</si>
  <si>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</si>
  <si>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</si>
  <si>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</si>
  <si>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</si>
  <si>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</si>
  <si>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</si>
  <si>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</si>
  <si>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</si>
  <si>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</si>
  <si>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</si>
  <si>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</si>
  <si>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</si>
  <si>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</si>
  <si>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</si>
  <si>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</si>
  <si>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</si>
  <si>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</si>
  <si>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</si>
  <si>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</si>
  <si>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</si>
  <si>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</si>
  <si>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</si>
  <si>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</si>
  <si>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</si>
  <si>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</si>
  <si>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</si>
  <si>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</si>
  <si>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</si>
  <si>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</si>
  <si>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</si>
  <si>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</si>
  <si>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</si>
  <si>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</si>
  <si>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</si>
  <si>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</si>
  <si>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</si>
  <si>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</si>
  <si>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</si>
  <si>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</si>
  <si>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</si>
  <si>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</si>
  <si>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</si>
  <si>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</si>
  <si>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</si>
  <si>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</si>
  <si>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</si>
  <si>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</si>
  <si>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</si>
  <si>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</si>
  <si>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</si>
  <si>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</si>
  <si>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</si>
  <si>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</si>
  <si>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</si>
  <si>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</si>
  <si>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</si>
  <si>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</si>
  <si>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</si>
  <si>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</si>
  <si>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</si>
  <si>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</si>
  <si>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</si>
  <si>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</si>
  <si>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</si>
  <si>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</si>
  <si>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</si>
  <si>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</si>
  <si>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</si>
  <si>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</si>
  <si>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</si>
  <si>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</si>
  <si>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</si>
  <si>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</si>
  <si>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</si>
  <si>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</si>
  <si>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</si>
  <si>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</si>
  <si>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</si>
  <si>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</si>
  <si>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</si>
  <si>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</si>
  <si>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</si>
  <si>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</si>
  <si>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</si>
  <si>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</si>
  <si>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</si>
  <si>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</si>
  <si>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</si>
  <si>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</si>
  <si>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</si>
  <si>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</si>
  <si>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</si>
  <si>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</si>
  <si>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</si>
  <si>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</si>
  <si>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</si>
  <si>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</si>
  <si>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</si>
  <si>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</si>
  <si>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</si>
  <si>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</si>
  <si>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</si>
  <si>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</si>
  <si>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</si>
  <si>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</si>
  <si>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</si>
  <si>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</si>
  <si>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</si>
  <si>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</si>
  <si>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</si>
  <si>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</si>
  <si>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</si>
  <si>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</si>
  <si>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</si>
  <si>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</si>
  <si>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</si>
  <si>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</si>
  <si>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</si>
  <si>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</si>
  <si>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</si>
  <si>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</si>
  <si>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</si>
  <si>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</si>
  <si>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</si>
  <si>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</si>
  <si>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</si>
  <si>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</si>
  <si>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</si>
  <si>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</si>
  <si>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</si>
  <si>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</si>
  <si>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</si>
  <si>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</si>
  <si>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</si>
  <si>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</si>
  <si>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</si>
  <si>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</si>
  <si>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</si>
  <si>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</si>
  <si>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</si>
  <si>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</si>
  <si>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</si>
  <si>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</si>
  <si>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</si>
  <si>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</si>
  <si>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</si>
  <si>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</si>
  <si>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</si>
  <si>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</si>
  <si>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</si>
  <si>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</si>
  <si>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</si>
  <si>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</si>
  <si>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</si>
  <si>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</si>
  <si>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</si>
  <si>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</si>
  <si>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</si>
  <si>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</si>
  <si>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</si>
  <si>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</si>
  <si>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</si>
  <si>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</si>
  <si>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</si>
  <si>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</si>
  <si>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</si>
  <si>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</si>
  <si>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</si>
  <si>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</si>
  <si>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</si>
  <si>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</si>
  <si>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</si>
  <si>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</si>
  <si>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</si>
  <si>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</si>
  <si>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</si>
  <si>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</si>
  <si>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</si>
  <si>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</si>
  <si>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</si>
  <si>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</si>
  <si>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</si>
  <si>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</si>
  <si>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</si>
  <si>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</si>
  <si>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</si>
  <si>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</si>
  <si>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</si>
  <si>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</si>
  <si>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</si>
  <si>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</si>
  <si>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</si>
  <si>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</si>
  <si>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</si>
  <si>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</si>
  <si>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</si>
  <si>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</si>
  <si>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</si>
  <si>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</si>
  <si>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</si>
  <si>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</si>
  <si>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</si>
  <si>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</si>
  <si>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</si>
  <si>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</si>
  <si>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</si>
  <si>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</si>
  <si>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</si>
  <si>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</si>
  <si>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</si>
  <si>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</si>
  <si>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</si>
  <si>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</si>
  <si>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</si>
  <si>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</si>
  <si>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</si>
  <si>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</si>
  <si>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</si>
  <si>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</si>
  <si>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</si>
  <si>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</si>
  <si>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</si>
  <si>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</si>
  <si>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</si>
  <si>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</si>
  <si>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</si>
  <si>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</si>
  <si>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</si>
  <si>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</si>
  <si>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</si>
  <si>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</si>
  <si>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</si>
  <si>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</si>
  <si>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</si>
  <si>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</si>
  <si>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</si>
  <si>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</si>
  <si>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</si>
  <si>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</si>
  <si>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</si>
  <si>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</si>
  <si>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</si>
  <si>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</si>
  <si>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</si>
  <si>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</si>
  <si>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</si>
  <si>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</si>
  <si>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</si>
  <si>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</si>
  <si>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</si>
  <si>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</si>
  <si>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</si>
  <si>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</si>
  <si>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</si>
  <si>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</si>
  <si>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</si>
  <si>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</si>
  <si>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</si>
  <si>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</si>
  <si>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</si>
  <si>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</si>
  <si>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</si>
  <si>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</si>
  <si>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</si>
  <si>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</si>
  <si>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</si>
  <si>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</si>
  <si>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</si>
  <si>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</si>
  <si>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</si>
  <si>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</si>
  <si>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</si>
  <si>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</si>
  <si>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</si>
  <si>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</si>
  <si>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</si>
  <si>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</si>
  <si>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</si>
  <si>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</si>
  <si>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</si>
  <si>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</si>
  <si>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</si>
  <si>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</si>
  <si>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</si>
  <si>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</si>
  <si>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</si>
  <si>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</si>
  <si>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</si>
  <si>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</si>
  <si>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</si>
  <si>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</si>
  <si>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</si>
  <si>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</si>
  <si>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</si>
  <si>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</si>
  <si>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</si>
  <si>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</si>
  <si>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</si>
  <si>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</si>
  <si>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</si>
  <si>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</si>
  <si>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</si>
  <si>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</si>
  <si>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</si>
  <si>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</si>
  <si>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</si>
  <si>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</si>
  <si>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</si>
  <si>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</si>
  <si>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</si>
  <si>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</si>
  <si>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</si>
  <si>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</si>
  <si>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</si>
  <si>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</si>
  <si>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</si>
  <si>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</si>
  <si>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</si>
  <si>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</si>
  <si>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</si>
  <si>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</si>
  <si>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</si>
  <si>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</si>
  <si>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</si>
  <si>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</si>
  <si>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</si>
  <si>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</si>
  <si>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</si>
  <si>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</si>
  <si>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</si>
  <si>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</si>
  <si>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</si>
  <si>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</si>
  <si>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</si>
  <si>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</si>
  <si>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</si>
  <si>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</si>
  <si>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</si>
  <si>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</si>
  <si>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</si>
  <si>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</si>
  <si>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</si>
  <si>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</si>
  <si>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</si>
  <si>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</si>
  <si>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</si>
  <si>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</si>
  <si>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</si>
  <si>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</si>
  <si>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</si>
  <si>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</si>
  <si>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</si>
  <si>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</si>
  <si>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</si>
  <si>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</si>
  <si>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</si>
  <si>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</si>
  <si>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</si>
  <si>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</si>
  <si>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</si>
  <si>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</si>
  <si>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</si>
  <si>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</si>
  <si>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</si>
  <si>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</si>
  <si>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</si>
  <si>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</si>
  <si>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</si>
  <si>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</si>
  <si>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</si>
  <si>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</si>
  <si>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</si>
  <si>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</si>
  <si>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</si>
  <si>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</si>
  <si>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</si>
  <si>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</si>
  <si>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</si>
  <si>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</si>
  <si>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</si>
  <si>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</si>
  <si>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</si>
  <si>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</si>
  <si>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</si>
  <si>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</si>
  <si>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</si>
  <si>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</si>
  <si>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</si>
  <si>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</si>
  <si>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</si>
  <si>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</si>
  <si>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</si>
  <si>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</si>
  <si>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</si>
  <si>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</si>
  <si>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</si>
  <si>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</si>
  <si>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</si>
  <si>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</si>
  <si>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</si>
  <si>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</si>
  <si>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</si>
  <si>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</si>
  <si>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</si>
  <si>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</si>
  <si>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</si>
  <si>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</si>
  <si>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</si>
  <si>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</si>
  <si>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</si>
  <si>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</si>
  <si>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</si>
  <si>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</si>
  <si>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</si>
  <si>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</si>
  <si>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</si>
  <si>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</si>
  <si>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</si>
  <si>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</si>
  <si>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</si>
  <si>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</si>
  <si>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</si>
  <si>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</si>
  <si>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</si>
  <si>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</si>
  <si>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</si>
  <si>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</si>
  <si>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</si>
  <si>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</si>
  <si>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</si>
  <si>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</si>
  <si>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</si>
  <si>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</si>
  <si>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</si>
  <si>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</si>
  <si>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</si>
  <si>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</si>
  <si>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</si>
  <si>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</si>
  <si>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</si>
  <si>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</si>
  <si>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</si>
  <si>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</si>
  <si>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</si>
  <si>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</si>
  <si>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</si>
  <si>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</si>
  <si>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</si>
  <si>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</si>
  <si>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</si>
  <si>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</si>
  <si>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</si>
  <si>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</si>
  <si>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</si>
  <si>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</si>
  <si>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</si>
  <si>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</si>
  <si>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</si>
  <si>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</si>
  <si>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</si>
  <si>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</si>
  <si>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</si>
  <si>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</si>
  <si>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</si>
  <si>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</si>
  <si>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</si>
  <si>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</si>
  <si>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</si>
  <si>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</si>
  <si>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</si>
  <si>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</si>
  <si>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</si>
  <si>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</si>
  <si>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</si>
  <si>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</si>
  <si>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</si>
  <si>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</si>
  <si>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</si>
  <si>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</si>
  <si>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</si>
  <si>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</si>
  <si>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</si>
  <si>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</si>
  <si>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</si>
  <si>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</si>
  <si>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</si>
  <si>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</si>
  <si>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</si>
  <si>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</si>
  <si>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</si>
  <si>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</si>
  <si>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</si>
  <si>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</si>
  <si>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</si>
  <si>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</si>
  <si>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</si>
  <si>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</si>
  <si>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</si>
  <si>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</si>
  <si>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</si>
  <si>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</si>
  <si>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</si>
  <si>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</si>
  <si>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</si>
  <si>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</si>
  <si>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</si>
  <si>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</si>
  <si>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</si>
  <si>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</si>
  <si>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</si>
  <si>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</si>
  <si>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</si>
  <si>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</si>
  <si>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</si>
  <si>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</si>
  <si>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</si>
  <si>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</si>
  <si>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</si>
  <si>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</si>
  <si>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</si>
  <si>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</si>
  <si>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</si>
  <si>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</si>
  <si>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</si>
  <si>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</si>
  <si>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</si>
  <si>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</si>
  <si>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</si>
  <si>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</si>
  <si>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</si>
  <si>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</si>
  <si>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</si>
  <si>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</si>
  <si>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</si>
  <si>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</si>
  <si>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</si>
  <si>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</si>
  <si>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</si>
  <si>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</si>
  <si>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</si>
  <si>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</si>
  <si>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</si>
  <si>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</si>
  <si>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</si>
  <si>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</si>
  <si>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</si>
  <si>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</si>
  <si>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</si>
  <si>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</si>
  <si>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</si>
  <si>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</si>
  <si>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</si>
  <si>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</si>
  <si>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</si>
  <si>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</si>
  <si>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</si>
  <si>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</si>
  <si>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</si>
  <si>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</si>
  <si>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</si>
  <si>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</si>
  <si>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</si>
  <si>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</si>
  <si>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</si>
  <si>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</si>
  <si>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</si>
  <si>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</si>
  <si>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</si>
  <si>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</si>
  <si>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</si>
  <si>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</si>
  <si>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</si>
  <si>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</si>
  <si>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</si>
  <si>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</si>
  <si>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</si>
  <si>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</si>
  <si>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</si>
  <si>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</si>
  <si>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</si>
  <si>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</si>
  <si>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</si>
  <si>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</si>
  <si>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</si>
  <si>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</si>
  <si>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</si>
  <si>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</si>
  <si>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</si>
  <si>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</si>
  <si>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</si>
  <si>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</si>
  <si>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</si>
  <si>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</si>
  <si>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</si>
  <si>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</si>
  <si>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</si>
  <si>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</si>
  <si>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</si>
  <si>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</si>
  <si>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</si>
  <si>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</si>
  <si>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</si>
  <si>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</si>
  <si>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</si>
  <si>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</si>
  <si>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</si>
  <si>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</si>
  <si>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</si>
  <si>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</si>
  <si>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</si>
  <si>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</si>
  <si>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</si>
  <si>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</si>
  <si>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</si>
  <si>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</si>
  <si>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</si>
  <si>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</si>
  <si>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</si>
  <si>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</si>
  <si>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</si>
  <si>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</si>
  <si>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</si>
  <si>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</si>
  <si>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</si>
  <si>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</si>
  <si>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</si>
  <si>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</si>
  <si>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</si>
  <si>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</si>
  <si>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</si>
  <si>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</si>
  <si>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</si>
  <si>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</si>
  <si>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</si>
  <si>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</si>
  <si>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</si>
  <si>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</si>
  <si>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</si>
  <si>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</si>
  <si>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</si>
  <si>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</si>
  <si>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</si>
  <si>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</si>
  <si>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</si>
  <si>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</si>
  <si>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</si>
  <si>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</si>
  <si>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</si>
  <si>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</si>
  <si>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</si>
  <si>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</si>
  <si>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</si>
  <si>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</si>
  <si>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</si>
  <si>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</si>
  <si>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</si>
  <si>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</si>
  <si>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</si>
  <si>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</si>
  <si>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</si>
  <si>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</si>
  <si>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</si>
  <si>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</si>
  <si>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</si>
  <si>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</si>
  <si>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</si>
  <si>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</si>
  <si>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</si>
  <si>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</si>
  <si>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</si>
  <si>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</si>
  <si>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</si>
  <si>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</si>
  <si>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</si>
  <si>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</si>
  <si>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</si>
  <si>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</si>
  <si>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</si>
  <si>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</si>
  <si>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</si>
  <si>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</si>
  <si>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</si>
  <si>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</si>
  <si>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</si>
  <si>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</si>
  <si>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</si>
  <si>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</si>
  <si>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</si>
  <si>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</si>
  <si>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</si>
  <si>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</si>
  <si>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</si>
  <si>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</si>
  <si>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</si>
  <si>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</si>
  <si>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</si>
  <si>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</si>
  <si>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</si>
  <si>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</si>
  <si>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</si>
  <si>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</si>
  <si>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</si>
  <si>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</si>
  <si>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</si>
  <si>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</si>
  <si>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</si>
  <si>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</si>
  <si>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</si>
  <si>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</si>
  <si>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</si>
  <si>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</si>
  <si>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</si>
  <si>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</si>
  <si>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</si>
  <si>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</si>
  <si>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</si>
  <si>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</si>
  <si>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</si>
  <si>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</si>
  <si>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</si>
  <si>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</si>
  <si>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</si>
  <si>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</si>
  <si>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</si>
  <si>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</si>
  <si>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</si>
  <si>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</si>
  <si>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</si>
  <si>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</si>
  <si>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</si>
  <si>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</si>
  <si>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</si>
  <si>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</si>
  <si>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</si>
  <si>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</si>
  <si>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</si>
  <si>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</si>
  <si>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</si>
  <si>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</si>
  <si>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</si>
  <si>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</si>
  <si>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</si>
  <si>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</si>
  <si>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</si>
  <si>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</si>
  <si>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</si>
  <si>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</si>
  <si>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</si>
  <si>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</si>
  <si>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</si>
  <si>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</si>
  <si>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</si>
  <si>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</si>
  <si>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</si>
  <si>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</si>
  <si>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</si>
  <si>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</si>
  <si>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</si>
  <si>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</si>
  <si>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</si>
  <si>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</si>
  <si>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</si>
  <si>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</si>
  <si>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</si>
  <si>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</si>
  <si>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</si>
  <si>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</si>
  <si>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</si>
  <si>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</si>
  <si>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</si>
  <si>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</si>
  <si>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</si>
  <si>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</si>
  <si>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</si>
  <si>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</si>
  <si>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</si>
  <si>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</si>
  <si>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</si>
  <si>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</si>
  <si>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</si>
  <si>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</si>
  <si>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</si>
  <si>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</si>
  <si>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</si>
  <si>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</si>
  <si>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</si>
  <si>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</si>
  <si>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</si>
  <si>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</si>
  <si>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</si>
  <si>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</si>
  <si>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</si>
  <si>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</si>
  <si>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</si>
  <si>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</si>
  <si>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</si>
  <si>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</si>
  <si>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</si>
  <si>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</si>
  <si>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</si>
  <si>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</si>
  <si>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</si>
  <si>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</si>
  <si>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</si>
  <si>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</si>
  <si>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</si>
  <si>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</si>
  <si>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</si>
  <si>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</si>
  <si>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</si>
  <si>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</si>
  <si>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</si>
  <si>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</si>
  <si>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</si>
  <si>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</si>
  <si>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</si>
  <si>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</si>
  <si>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</si>
  <si>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</si>
  <si>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</si>
  <si>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</si>
  <si>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</si>
  <si>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</si>
  <si>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</si>
  <si>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</si>
  <si>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</si>
  <si>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</si>
  <si>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</si>
  <si>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</si>
  <si>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</si>
  <si>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</si>
  <si>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</si>
  <si>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</si>
  <si>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</si>
  <si>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</si>
  <si>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</si>
  <si>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</si>
  <si>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</si>
  <si>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</si>
  <si>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</si>
  <si>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</si>
  <si>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</si>
  <si>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</si>
  <si>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</si>
  <si>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</si>
  <si>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</si>
  <si>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</si>
  <si>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</si>
  <si>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</si>
  <si>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</si>
  <si>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</si>
  <si>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</si>
  <si>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</si>
  <si>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</si>
  <si>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</si>
  <si>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</si>
  <si>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</si>
  <si>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</si>
  <si>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</si>
  <si>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</si>
  <si>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</si>
  <si>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</si>
  <si>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</si>
  <si>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</si>
  <si>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</si>
  <si>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</si>
  <si>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</si>
  <si>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</si>
  <si>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</si>
  <si>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</si>
  <si>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</si>
  <si>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</si>
  <si>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</si>
  <si>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</si>
  <si>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</si>
  <si>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</si>
  <si>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</si>
  <si>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</si>
  <si>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</si>
  <si>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</si>
  <si>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</si>
  <si>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</si>
  <si>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</si>
  <si>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</si>
  <si>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</si>
  <si>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</si>
  <si>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</si>
  <si>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</si>
  <si>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</si>
  <si>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</si>
  <si>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</si>
  <si>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</si>
  <si>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</si>
  <si>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</si>
  <si>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</si>
  <si>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</si>
  <si>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</si>
  <si>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</si>
  <si>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</si>
  <si>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</si>
  <si>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</si>
  <si>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</si>
  <si>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</si>
  <si>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</si>
  <si>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</si>
  <si>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</si>
  <si>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</si>
  <si>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</si>
  <si>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</si>
  <si>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</si>
  <si>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</si>
  <si>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</si>
  <si>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</si>
  <si>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</si>
  <si>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</si>
  <si>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</si>
  <si>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</si>
  <si>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</si>
  <si>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</si>
  <si>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</si>
  <si>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</si>
  <si>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</si>
  <si>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</si>
  <si>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</si>
  <si>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</si>
  <si>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</si>
  <si>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</si>
  <si>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</si>
  <si>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</si>
  <si>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</si>
  <si>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</si>
  <si>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</si>
  <si>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</si>
  <si>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</si>
  <si>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</si>
  <si>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</si>
  <si>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</si>
  <si>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</si>
  <si>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</si>
  <si>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</si>
  <si>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</si>
  <si>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</si>
  <si>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</si>
  <si>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</si>
  <si>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</si>
  <si>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</si>
  <si>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</si>
  <si>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</si>
  <si>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</si>
  <si>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</si>
  <si>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</si>
  <si>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</si>
  <si>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</si>
  <si>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</si>
  <si>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</si>
  <si>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</si>
  <si>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</si>
  <si>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</si>
  <si>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</si>
  <si>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</si>
  <si>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</si>
  <si>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</si>
  <si>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</si>
  <si>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</si>
  <si>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</si>
  <si>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</si>
  <si>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</si>
  <si>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</si>
  <si>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</si>
  <si>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</si>
  <si>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</si>
  <si>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</si>
  <si>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</si>
  <si>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</si>
  <si>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</si>
  <si>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</si>
  <si>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</si>
  <si>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</si>
  <si>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</si>
  <si>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</si>
  <si>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</si>
  <si>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</si>
  <si>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</si>
  <si>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</si>
  <si>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</si>
  <si>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</si>
  <si>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</si>
  <si>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</si>
  <si>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</si>
  <si>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</si>
  <si>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</si>
  <si>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</si>
  <si>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</si>
  <si>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</si>
  <si>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</si>
  <si>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</si>
  <si>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</si>
  <si>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</si>
  <si>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</si>
  <si>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</si>
  <si>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</si>
  <si>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</si>
  <si>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</si>
  <si>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</si>
  <si>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</si>
  <si>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</si>
  <si>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</si>
  <si>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</si>
  <si>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</si>
  <si>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</si>
  <si>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</si>
  <si>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</si>
  <si>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</si>
  <si>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</si>
  <si>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</si>
  <si>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</si>
  <si>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</si>
  <si>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</si>
  <si>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</si>
  <si>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</si>
  <si>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</si>
  <si>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</si>
  <si>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</si>
  <si>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</si>
  <si>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</si>
  <si>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</si>
  <si>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</si>
  <si>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</si>
  <si>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</si>
  <si>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</si>
  <si>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</si>
  <si>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</si>
  <si>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</si>
  <si>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</si>
  <si>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</si>
  <si>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</si>
  <si>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</si>
  <si>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</si>
  <si>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</si>
  <si>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</si>
  <si>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</si>
  <si>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</si>
  <si>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</si>
  <si>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</si>
  <si>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</si>
  <si>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</si>
  <si>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</si>
  <si>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</si>
  <si>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</si>
  <si>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</si>
  <si>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</si>
  <si>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</si>
  <si>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</si>
  <si>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</si>
  <si>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</si>
  <si>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</si>
  <si>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</si>
  <si>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</si>
  <si>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</si>
  <si>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</si>
  <si>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</si>
  <si>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</si>
  <si>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</si>
  <si>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</si>
  <si>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</si>
  <si>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</si>
  <si>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</si>
  <si>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</si>
  <si>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</si>
  <si>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</si>
  <si>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</si>
  <si>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</si>
  <si>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</si>
  <si>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</si>
  <si>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</si>
  <si>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</si>
  <si>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</si>
  <si>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</si>
  <si>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</si>
  <si>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</si>
  <si>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</si>
  <si>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</si>
  <si>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</si>
  <si>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</si>
  <si>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</si>
  <si>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</si>
  <si>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</si>
  <si>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</si>
  <si>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</si>
  <si>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</si>
  <si>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</si>
  <si>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</si>
  <si>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</si>
  <si>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</si>
  <si>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</si>
  <si>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</si>
  <si>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</si>
  <si>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</si>
  <si>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</si>
  <si>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</si>
  <si>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</si>
  <si>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</si>
  <si>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</si>
  <si>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</si>
  <si>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</si>
  <si>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</si>
  <si>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</si>
  <si>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</si>
  <si>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</si>
  <si>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</si>
  <si>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</si>
  <si>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</si>
  <si>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</si>
  <si>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</si>
  <si>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</si>
  <si>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</si>
  <si>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</si>
  <si>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</si>
  <si>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</si>
  <si>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</si>
  <si>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</si>
  <si>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</si>
  <si>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</si>
  <si>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</si>
  <si>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</si>
  <si>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</si>
  <si>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</si>
  <si>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</si>
  <si>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</si>
  <si>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</si>
  <si>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</si>
  <si>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</si>
  <si>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</si>
  <si>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</si>
  <si>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</si>
  <si>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</si>
  <si>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</si>
  <si>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</si>
  <si>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</si>
  <si>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</si>
  <si>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</si>
  <si>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</si>
  <si>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</si>
  <si>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</si>
  <si>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</si>
  <si>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</si>
  <si>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</si>
  <si>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</si>
  <si>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</si>
  <si>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</si>
  <si>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</si>
  <si>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</si>
  <si>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</si>
  <si>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</si>
  <si>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</si>
  <si>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</si>
  <si>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</si>
  <si>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</si>
  <si>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</si>
  <si>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</si>
  <si>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</si>
  <si>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</si>
  <si>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</si>
  <si>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</si>
  <si>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</si>
  <si>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</si>
  <si>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</si>
  <si>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</si>
  <si>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</si>
  <si>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</si>
  <si>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</si>
  <si>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</si>
  <si>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</si>
  <si>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</si>
  <si>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</si>
  <si>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</si>
  <si>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</si>
  <si>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</si>
  <si>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</si>
  <si>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</si>
  <si>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</si>
  <si>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</si>
  <si>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</si>
  <si>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</si>
  <si>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</si>
  <si>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</si>
  <si>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</si>
  <si>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</si>
  <si>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</si>
  <si>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</si>
  <si>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</si>
  <si>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</si>
  <si>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</si>
  <si>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</si>
  <si>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</si>
  <si>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</si>
  <si>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</si>
  <si>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</si>
  <si>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</si>
  <si>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</si>
  <si>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</si>
  <si>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</si>
  <si>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</si>
  <si>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</si>
  <si>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</si>
  <si>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</si>
  <si>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</si>
  <si>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</si>
  <si>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</si>
  <si>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</si>
  <si>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</si>
  <si>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</si>
  <si>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</si>
  <si>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</si>
  <si>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</si>
  <si>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</si>
  <si>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</si>
  <si>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</si>
  <si>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</si>
  <si>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</si>
  <si>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</si>
  <si>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</si>
  <si>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</si>
  <si>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</si>
  <si>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</si>
  <si>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</si>
  <si>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</si>
  <si>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</si>
  <si>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</si>
  <si>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</si>
  <si>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</si>
  <si>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</si>
  <si>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</si>
  <si>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</si>
  <si>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</si>
  <si>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</si>
  <si>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</si>
  <si>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</si>
  <si>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</si>
  <si>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</si>
  <si>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</si>
  <si>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</si>
  <si>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</si>
  <si>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</si>
  <si>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</si>
  <si>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</si>
  <si>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</si>
  <si>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</si>
  <si>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</si>
  <si>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</si>
  <si>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</si>
  <si>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</si>
  <si>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</si>
  <si>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</si>
  <si>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</si>
  <si>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</si>
  <si>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</si>
  <si>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</si>
  <si>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</si>
  <si>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</si>
  <si>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</si>
  <si>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</si>
  <si>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</si>
  <si>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</si>
  <si>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</si>
  <si>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</si>
  <si>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</si>
  <si>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</si>
  <si>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</si>
  <si>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</si>
  <si>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</si>
  <si>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</si>
  <si>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</si>
  <si>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</si>
  <si>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</si>
  <si>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</si>
  <si>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</si>
  <si>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</si>
  <si>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</si>
  <si>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</si>
  <si>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</si>
  <si>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</si>
  <si>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</si>
  <si>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</si>
  <si>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</si>
  <si>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</si>
  <si>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</si>
  <si>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</si>
  <si>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</si>
  <si>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</si>
  <si>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</si>
  <si>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</si>
  <si>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</si>
  <si>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</si>
  <si>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</si>
  <si>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</si>
  <si>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</si>
  <si>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</si>
  <si>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</si>
  <si>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</si>
  <si>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</si>
  <si>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</si>
  <si>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</si>
  <si>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</si>
  <si>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</si>
  <si>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</si>
  <si>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</si>
  <si>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</si>
  <si>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</si>
  <si>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</si>
  <si>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</si>
  <si>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</si>
  <si>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</si>
  <si>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</si>
  <si>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</si>
  <si>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</si>
  <si>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</si>
  <si>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</si>
  <si>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</si>
  <si>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</si>
  <si>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</si>
  <si>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</si>
  <si>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</si>
  <si>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</si>
  <si>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</si>
  <si>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</si>
  <si>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</si>
  <si>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</si>
  <si>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</si>
  <si>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</si>
  <si>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</si>
  <si>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</si>
  <si>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</si>
  <si>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</si>
  <si>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</si>
  <si>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</si>
  <si>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</si>
  <si>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</si>
  <si>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</si>
  <si>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</si>
  <si>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</si>
  <si>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</si>
  <si>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</si>
  <si>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</si>
  <si>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</si>
  <si>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</si>
  <si>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</si>
  <si>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</si>
  <si>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</si>
  <si>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</si>
  <si>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</si>
  <si>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</si>
  <si>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</si>
  <si>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</si>
  <si>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</si>
  <si>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</si>
  <si>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</si>
  <si>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</si>
  <si>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</si>
  <si>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</si>
  <si>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</si>
  <si>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</si>
  <si>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</si>
  <si>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</si>
  <si>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</si>
  <si>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</si>
  <si>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</si>
  <si>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</si>
  <si>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</si>
  <si>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</si>
  <si>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</si>
  <si>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</si>
  <si>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</si>
  <si>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</si>
  <si>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</si>
  <si>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</si>
  <si>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</si>
  <si>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</si>
  <si>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</si>
  <si>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</si>
  <si>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</si>
  <si>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</si>
  <si>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</si>
  <si>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</si>
  <si>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</si>
  <si>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</si>
  <si>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</si>
  <si>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</si>
  <si>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</si>
  <si>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</si>
  <si>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</si>
  <si>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</si>
  <si>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</si>
  <si>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</si>
  <si>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</si>
  <si>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</si>
  <si>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</si>
  <si>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</si>
  <si>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</si>
  <si>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</si>
  <si>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</si>
  <si>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</si>
  <si>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</si>
  <si>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</si>
  <si>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</si>
  <si>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</si>
  <si>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</si>
  <si>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</si>
  <si>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</si>
  <si>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</si>
  <si>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</si>
  <si>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</si>
  <si>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</si>
  <si>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</si>
  <si>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</si>
  <si>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</si>
  <si>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</si>
  <si>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</si>
  <si>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</si>
  <si>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</si>
  <si>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</si>
  <si>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</si>
  <si>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</si>
  <si>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</si>
  <si>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</si>
  <si>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</si>
  <si>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</si>
  <si>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</si>
  <si>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</si>
  <si>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</si>
  <si>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</si>
  <si>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</si>
  <si>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</si>
  <si>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</si>
  <si>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</si>
  <si>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</si>
  <si>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</si>
  <si>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</si>
  <si>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</si>
  <si>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</si>
  <si>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</si>
  <si>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</si>
  <si>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</si>
  <si>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</si>
  <si>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</si>
  <si>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</si>
  <si>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</si>
  <si>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</si>
  <si>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</si>
  <si>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</si>
  <si>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</si>
  <si>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</si>
  <si>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</si>
  <si>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</si>
  <si>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</si>
  <si>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</si>
  <si>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</si>
  <si>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</si>
  <si>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</si>
  <si>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</si>
  <si>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</si>
  <si>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</si>
  <si>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</si>
  <si>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</si>
  <si>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</si>
  <si>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</si>
  <si>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</si>
  <si>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</si>
  <si>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</si>
  <si>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</si>
  <si>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</si>
  <si>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</si>
  <si>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</si>
  <si>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</si>
  <si>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</si>
  <si>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</si>
  <si>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</si>
  <si>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</si>
  <si>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</si>
  <si>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</si>
  <si>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</si>
  <si>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</si>
  <si>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</si>
  <si>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</si>
  <si>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</si>
  <si>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</si>
  <si>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</si>
  <si>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</si>
  <si>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</si>
  <si>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</si>
  <si>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</si>
  <si>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</si>
  <si>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</si>
  <si>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</si>
  <si>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</si>
  <si>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</si>
  <si>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</si>
  <si>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</si>
  <si>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</si>
  <si>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</si>
  <si>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</si>
  <si>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</si>
  <si>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</si>
  <si>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</si>
  <si>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</si>
  <si>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</si>
  <si>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</si>
  <si>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</si>
  <si>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</si>
  <si>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</si>
  <si>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</si>
  <si>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</si>
  <si>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</si>
  <si>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</si>
  <si>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</si>
  <si>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</si>
  <si>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</si>
  <si>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</si>
  <si>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</si>
  <si>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</si>
  <si>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</si>
  <si>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</si>
  <si>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</si>
  <si>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</si>
  <si>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</si>
  <si>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</si>
  <si>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</si>
  <si>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</si>
  <si>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</si>
  <si>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</si>
  <si>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</si>
  <si>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</si>
  <si>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</si>
  <si>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</si>
  <si>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</si>
  <si>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</si>
  <si>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</si>
  <si>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</si>
  <si>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</si>
  <si>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</si>
  <si>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</si>
  <si>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</si>
  <si>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</si>
  <si>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</si>
  <si>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</si>
  <si>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</si>
  <si>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</si>
  <si>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</si>
  <si>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</si>
  <si>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</si>
  <si>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</si>
  <si>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</si>
  <si>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</si>
  <si>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</si>
  <si>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</si>
  <si>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</si>
  <si>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</si>
  <si>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</si>
  <si>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</si>
  <si>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</si>
  <si>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</si>
  <si>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</si>
  <si>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</si>
  <si>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</si>
  <si>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</si>
  <si>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</si>
  <si>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</si>
  <si>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</si>
  <si>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</si>
  <si>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</si>
  <si>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</si>
  <si>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</si>
  <si>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</si>
  <si>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</si>
  <si>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</si>
  <si>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</si>
  <si>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</si>
  <si>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</si>
  <si>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</si>
  <si>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</si>
  <si>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</si>
  <si>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</si>
  <si>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</si>
  <si>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</si>
  <si>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</si>
  <si>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</si>
  <si>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</si>
  <si>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</si>
  <si>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</si>
  <si>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</si>
  <si>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</si>
  <si>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</si>
  <si>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</si>
  <si>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</si>
  <si>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</si>
  <si>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</si>
  <si>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</si>
  <si>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</si>
  <si>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</si>
  <si>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</si>
  <si>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</si>
  <si>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</si>
  <si>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</si>
  <si>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</si>
  <si>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</si>
  <si>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</si>
  <si>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</si>
  <si>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</si>
  <si>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</si>
  <si>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</si>
  <si>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</si>
  <si>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</si>
  <si>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</si>
  <si>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</si>
  <si>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</si>
  <si>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</si>
  <si>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</si>
  <si>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</si>
  <si>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</si>
  <si>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</si>
  <si>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</si>
  <si>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</si>
  <si>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</si>
  <si>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</si>
  <si>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</si>
  <si>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</si>
  <si>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</si>
  <si>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</si>
  <si>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</si>
  <si>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</si>
  <si>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</si>
  <si>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</si>
  <si>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</si>
  <si>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</si>
  <si>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</si>
  <si>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</si>
  <si>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</si>
  <si>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</si>
  <si>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</si>
  <si>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</si>
  <si>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</si>
  <si>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</si>
  <si>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</si>
  <si>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</si>
  <si>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</si>
  <si>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</si>
  <si>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</si>
  <si>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</si>
  <si>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</si>
  <si>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</si>
  <si>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</si>
  <si>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</si>
  <si>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</si>
  <si>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</si>
  <si>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</si>
  <si>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</si>
  <si>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</si>
  <si>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</si>
  <si>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</si>
  <si>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</si>
  <si>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</si>
  <si>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</si>
  <si>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</si>
  <si>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</si>
  <si>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</si>
  <si>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</si>
  <si>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</si>
  <si>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</si>
  <si>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</si>
  <si>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</si>
  <si>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</si>
  <si>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</si>
  <si>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</si>
  <si>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</si>
  <si>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</si>
  <si>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</si>
  <si>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</si>
  <si>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</si>
  <si>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</si>
  <si>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</si>
  <si>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</si>
  <si>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</si>
  <si>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</si>
  <si>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</si>
  <si>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</si>
  <si>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</si>
  <si>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</si>
  <si>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</si>
  <si>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</si>
  <si>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</si>
  <si>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</si>
  <si>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</si>
  <si>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</si>
  <si>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</si>
  <si>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</si>
  <si>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</si>
  <si>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</si>
  <si>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</si>
  <si>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</si>
  <si>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</si>
  <si>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</si>
  <si>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</si>
  <si>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</si>
  <si>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</si>
  <si>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</si>
  <si>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</si>
  <si>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</si>
  <si>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</si>
  <si>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</si>
  <si>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</si>
  <si>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</si>
  <si>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</si>
  <si>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</si>
  <si>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</si>
  <si>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</si>
  <si>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</si>
  <si>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</si>
  <si>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</si>
  <si>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</si>
  <si>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</si>
  <si>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</si>
  <si>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</si>
  <si>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</si>
  <si>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</si>
  <si>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</si>
  <si>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</si>
  <si>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</si>
  <si>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</si>
  <si>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</si>
  <si>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</si>
  <si>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</si>
  <si>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</si>
  <si>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</si>
  <si>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</si>
  <si>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</si>
  <si>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</si>
  <si>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</si>
  <si>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</si>
  <si>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</si>
  <si>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</si>
  <si>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</si>
  <si>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</si>
  <si>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</si>
  <si>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</si>
  <si>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</si>
  <si>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</si>
  <si>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</si>
  <si>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</si>
  <si>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</si>
  <si>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</si>
  <si>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</si>
  <si>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</si>
  <si>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</si>
  <si>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</si>
  <si>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</si>
  <si>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</si>
  <si>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</si>
  <si>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</si>
  <si>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</si>
  <si>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</si>
  <si>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</si>
  <si>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</si>
  <si>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</si>
  <si>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</si>
  <si>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</si>
  <si>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</si>
  <si>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</si>
  <si>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</si>
  <si>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</si>
  <si>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</si>
  <si>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</si>
  <si>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</si>
  <si>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</si>
  <si>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</si>
  <si>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</si>
  <si>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</si>
  <si>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</si>
  <si>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</si>
  <si>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</si>
  <si>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</si>
  <si>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</si>
  <si>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</si>
  <si>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</si>
  <si>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</si>
  <si>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</si>
  <si>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</si>
  <si>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</si>
  <si>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</si>
  <si>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</si>
  <si>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</si>
  <si>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</si>
  <si>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</si>
  <si>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</si>
  <si>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</si>
  <si>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</si>
  <si>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</si>
  <si>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</si>
  <si>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</si>
  <si>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</si>
  <si>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</si>
  <si>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</si>
  <si>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</si>
  <si>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</si>
  <si>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</si>
  <si>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</si>
  <si>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</si>
  <si>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</si>
  <si>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</si>
  <si>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</si>
  <si>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</si>
  <si>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</si>
  <si>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</si>
  <si>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</si>
  <si>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</si>
  <si>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</si>
  <si>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</si>
  <si>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</si>
  <si>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</si>
  <si>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</si>
  <si>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</si>
  <si>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</si>
  <si>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</si>
  <si>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</si>
  <si>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</si>
  <si>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</si>
  <si>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</si>
  <si>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</si>
  <si>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</si>
  <si>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</si>
  <si>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</si>
  <si>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</si>
  <si>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</si>
  <si>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</si>
  <si>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</si>
  <si>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</si>
  <si>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</si>
  <si>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</si>
  <si>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</si>
  <si>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</si>
  <si>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</si>
  <si>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</si>
  <si>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</si>
  <si>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</si>
  <si>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</si>
  <si>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</si>
  <si>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</si>
  <si>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</si>
  <si>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</si>
  <si>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</si>
  <si>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</si>
  <si>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</si>
  <si>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</si>
  <si>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</si>
  <si>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</si>
  <si>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</si>
  <si>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</si>
  <si>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</si>
  <si>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</si>
  <si>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</si>
  <si>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</si>
  <si>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</si>
  <si>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</si>
  <si>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</si>
  <si>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</si>
  <si>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</si>
  <si>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</si>
  <si>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</si>
  <si>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</si>
  <si>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</si>
  <si>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</si>
  <si>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</si>
  <si>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</si>
  <si>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</si>
  <si>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</si>
  <si>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</si>
  <si>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</si>
  <si>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</si>
  <si>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</si>
  <si>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</si>
  <si>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</si>
  <si>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</si>
  <si>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</si>
  <si>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</si>
  <si>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</si>
  <si>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</si>
  <si>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</si>
  <si>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</si>
  <si>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</si>
  <si>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</si>
  <si>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</si>
  <si>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</si>
  <si>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</si>
  <si>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</si>
  <si>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</si>
  <si>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</si>
  <si>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</si>
  <si>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</si>
  <si>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</si>
  <si>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</si>
  <si>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</si>
  <si>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</si>
  <si>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</si>
  <si>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</si>
  <si>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</si>
  <si>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</si>
  <si>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</si>
  <si>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</si>
  <si>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</si>
  <si>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</si>
  <si>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</si>
  <si>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</si>
  <si>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</si>
  <si>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</si>
  <si>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</si>
  <si>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</si>
  <si>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</si>
  <si>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</si>
  <si>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</si>
  <si>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</si>
  <si>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</si>
  <si>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</si>
  <si>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</si>
  <si>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</si>
  <si>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</si>
  <si>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</si>
  <si>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</si>
  <si>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</si>
  <si>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</si>
  <si>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</si>
  <si>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</si>
  <si>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</si>
  <si>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</si>
  <si>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</si>
  <si>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</si>
  <si>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</si>
  <si>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</si>
  <si>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</si>
  <si>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</si>
  <si>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</si>
  <si>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</si>
  <si>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</si>
  <si>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</si>
  <si>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</si>
  <si>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</si>
  <si>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</si>
  <si>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</si>
  <si>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</si>
  <si>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</si>
  <si>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</si>
  <si>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</si>
  <si>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</si>
  <si>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</si>
  <si>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</si>
  <si>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</si>
  <si>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</si>
  <si>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</si>
  <si>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</si>
  <si>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</si>
  <si>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</si>
  <si>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</si>
  <si>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</si>
  <si>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</si>
  <si>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</si>
  <si>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</si>
  <si>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</si>
  <si>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</si>
  <si>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</si>
  <si>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</si>
  <si>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</si>
  <si>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</si>
  <si>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</si>
  <si>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</si>
  <si>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</si>
  <si>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</si>
  <si>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</si>
  <si>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</si>
  <si>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</si>
  <si>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</si>
  <si>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</si>
  <si>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</si>
  <si>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</si>
  <si>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</si>
  <si>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</si>
  <si>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</si>
  <si>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</si>
  <si>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</si>
  <si>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</si>
  <si>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</si>
  <si>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</si>
  <si>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</si>
  <si>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</si>
  <si>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</si>
  <si>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</si>
  <si>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</si>
  <si>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</si>
  <si>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</si>
  <si>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</si>
  <si>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</si>
  <si>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</si>
  <si>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</si>
  <si>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</si>
  <si>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</si>
  <si>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</si>
  <si>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</si>
  <si>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</si>
  <si>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</si>
  <si>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</si>
  <si>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</si>
  <si>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</si>
  <si>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</si>
  <si>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</si>
  <si>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</si>
  <si>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</si>
  <si>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</si>
  <si>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</si>
  <si>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</si>
  <si>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</si>
  <si>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</si>
  <si>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</si>
  <si>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</si>
  <si>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</si>
  <si>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</si>
  <si>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</si>
  <si>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</si>
  <si>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</si>
  <si>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</si>
  <si>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</si>
  <si>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</si>
  <si>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</si>
  <si>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</si>
  <si>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</si>
  <si>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</si>
  <si>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</si>
  <si>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</si>
  <si>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</si>
  <si>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</si>
  <si>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</si>
  <si>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</si>
  <si>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</si>
  <si>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</si>
  <si>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</si>
  <si>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</si>
  <si>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</si>
  <si>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</si>
  <si>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</si>
  <si>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</si>
  <si>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</si>
  <si>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</si>
  <si>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</si>
  <si>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</si>
  <si>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</si>
  <si>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</si>
  <si>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</si>
  <si>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</si>
  <si>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</si>
  <si>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</si>
  <si>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</si>
  <si>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</si>
  <si>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</si>
  <si>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</si>
  <si>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</si>
  <si>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</si>
  <si>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</si>
  <si>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</si>
  <si>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</si>
  <si>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</si>
  <si>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</si>
  <si>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</si>
  <si>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</si>
  <si>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</si>
  <si>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</si>
  <si>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</si>
  <si>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</si>
  <si>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</si>
  <si>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</si>
  <si>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</si>
  <si>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</si>
  <si>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</si>
  <si>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</si>
  <si>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</si>
  <si>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</si>
  <si>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</si>
  <si>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</si>
  <si>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</si>
  <si>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</si>
  <si>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</si>
  <si>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</si>
  <si>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</si>
  <si>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</si>
  <si>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</si>
  <si>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</si>
  <si>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</si>
  <si>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</si>
  <si>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</si>
  <si>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</si>
  <si>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</si>
  <si>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</si>
  <si>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</si>
  <si>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</si>
  <si>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</si>
  <si>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</si>
  <si>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</si>
  <si>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</si>
  <si>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</si>
  <si>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</si>
  <si>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</si>
  <si>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</si>
  <si>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</si>
  <si>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</si>
  <si>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</si>
  <si>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</si>
  <si>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</si>
  <si>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</si>
  <si>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</si>
  <si>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</si>
  <si>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</si>
  <si>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</si>
  <si>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</si>
  <si>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</si>
  <si>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</si>
  <si>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</si>
  <si>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</si>
  <si>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</si>
  <si>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</si>
  <si>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</si>
  <si>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</si>
  <si>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</si>
  <si>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</si>
  <si>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</si>
  <si>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</si>
  <si>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</si>
  <si>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</si>
  <si>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</si>
  <si>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</si>
  <si>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</si>
  <si>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</si>
  <si>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</si>
  <si>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</si>
  <si>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</si>
  <si>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</si>
  <si>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</si>
  <si>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</si>
  <si>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</si>
  <si>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</si>
  <si>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</si>
  <si>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</si>
  <si>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</si>
  <si>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</si>
  <si>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</si>
  <si>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</si>
  <si>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</si>
  <si>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</si>
  <si>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</si>
  <si>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</si>
  <si>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</si>
  <si>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</si>
  <si>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</si>
  <si>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</si>
  <si>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</si>
  <si>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</si>
  <si>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</si>
  <si>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</si>
  <si>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</si>
  <si>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</si>
  <si>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</si>
  <si>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</si>
  <si>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</si>
  <si>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</si>
  <si>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</si>
  <si>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</si>
  <si>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</si>
  <si>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</si>
  <si>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</si>
  <si>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</si>
  <si>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</si>
  <si>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</si>
  <si>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</si>
  <si>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</si>
  <si>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</si>
  <si>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</si>
  <si>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</si>
  <si>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</si>
  <si>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</si>
  <si>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</si>
  <si>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</si>
  <si>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</si>
  <si>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</si>
  <si>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</si>
  <si>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</si>
  <si>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</si>
  <si>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</si>
  <si>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</si>
  <si>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</si>
  <si>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</si>
  <si>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</si>
  <si>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</si>
  <si>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</si>
  <si>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</si>
  <si>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</si>
  <si>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</si>
  <si>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</si>
  <si>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</si>
  <si>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</si>
  <si>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</si>
  <si>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</si>
  <si>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</si>
  <si>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</si>
  <si>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</si>
  <si>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</si>
  <si>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</si>
  <si>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</si>
  <si>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</si>
  <si>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</si>
  <si>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</si>
  <si>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</si>
  <si>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</si>
  <si>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</si>
  <si>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</si>
  <si>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</si>
  <si>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</si>
  <si>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</si>
  <si>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</si>
  <si>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</si>
  <si>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</si>
  <si>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</si>
  <si>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</si>
  <si>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</si>
  <si>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</si>
  <si>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</si>
  <si>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</si>
  <si>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</si>
  <si>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</si>
  <si>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</si>
  <si>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</si>
  <si>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</si>
  <si>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</si>
  <si>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</si>
  <si>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</si>
  <si>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</si>
  <si>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</si>
  <si>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</si>
  <si>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</si>
  <si>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</si>
  <si>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</si>
  <si>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</si>
  <si>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</si>
  <si>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</si>
  <si>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</si>
  <si>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</si>
  <si>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</si>
  <si>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</si>
  <si>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</si>
  <si>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</si>
  <si>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</si>
  <si>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</si>
  <si>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</si>
  <si>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</si>
  <si>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</si>
  <si>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</si>
  <si>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</si>
  <si>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</si>
  <si>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</si>
  <si>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</si>
  <si>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</si>
  <si>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</si>
  <si>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</si>
  <si>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</si>
  <si>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</si>
  <si>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</si>
  <si>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</si>
  <si>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</si>
  <si>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</si>
  <si>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</si>
  <si>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</si>
  <si>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</si>
  <si>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</si>
  <si>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</si>
  <si>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</si>
  <si>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</si>
  <si>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</si>
  <si>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</si>
  <si>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</si>
  <si>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</si>
  <si>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</si>
  <si>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</si>
  <si>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</si>
  <si>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</si>
  <si>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</si>
  <si>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</si>
  <si>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</si>
  <si>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</si>
  <si>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</si>
  <si>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</si>
  <si>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</si>
  <si>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</si>
  <si>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</si>
  <si>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</si>
  <si>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</si>
  <si>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</si>
  <si>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</si>
  <si>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</si>
  <si>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</si>
  <si>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</si>
  <si>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</si>
  <si>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</si>
  <si>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</si>
  <si>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</si>
  <si>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</si>
  <si>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</si>
  <si>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</si>
  <si>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</si>
  <si>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</si>
  <si>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</si>
  <si>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</si>
  <si>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</si>
  <si>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</si>
  <si>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</si>
  <si>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</si>
  <si>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</si>
  <si>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</si>
  <si>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</si>
  <si>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</si>
  <si>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</si>
  <si>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</si>
  <si>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</si>
  <si>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</si>
  <si>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</si>
  <si>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</si>
  <si>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</si>
  <si>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</si>
  <si>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</si>
  <si>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</si>
  <si>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</si>
  <si>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</si>
  <si>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</si>
  <si>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</si>
  <si>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</si>
  <si>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</si>
  <si>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</si>
  <si>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</si>
  <si>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</si>
  <si>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</si>
  <si>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</si>
  <si>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</si>
  <si>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</si>
  <si>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</si>
  <si>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</si>
  <si>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</si>
  <si>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</si>
  <si>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</si>
  <si>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</si>
  <si>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</si>
  <si>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</si>
  <si>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</si>
  <si>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</si>
  <si>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</si>
  <si>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</si>
  <si>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</si>
  <si>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</si>
  <si>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</si>
  <si>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</si>
  <si>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</si>
  <si>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</si>
  <si>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</si>
  <si>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</si>
  <si>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</si>
  <si>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</si>
  <si>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</si>
  <si>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</si>
  <si>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</si>
  <si>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</si>
  <si>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</si>
  <si>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</si>
  <si>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</si>
  <si>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</si>
  <si>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</si>
  <si>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</si>
  <si>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</si>
  <si>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</si>
  <si>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</si>
  <si>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</si>
  <si>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</si>
  <si>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</si>
  <si>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</si>
  <si>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</si>
  <si>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</si>
  <si>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</si>
  <si>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</si>
  <si>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</si>
  <si>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</si>
  <si>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</si>
  <si>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</si>
  <si>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</si>
  <si>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</si>
  <si>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</si>
  <si>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</si>
  <si>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</si>
  <si>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</si>
  <si>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</si>
  <si>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</si>
  <si>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</si>
  <si>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</si>
  <si>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</si>
  <si>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</si>
  <si>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</si>
  <si>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</si>
  <si>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</si>
  <si>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</si>
  <si>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</si>
  <si>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</si>
  <si>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</si>
  <si>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</si>
  <si>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</si>
  <si>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</si>
  <si>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</si>
  <si>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</si>
  <si>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</si>
  <si>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</si>
  <si>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</si>
  <si>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</si>
  <si>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</si>
  <si>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</si>
  <si>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</si>
  <si>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</si>
  <si>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</si>
  <si>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</si>
  <si>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</si>
  <si>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</si>
  <si>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</si>
  <si>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</si>
  <si>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</si>
  <si>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</si>
  <si>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</si>
  <si>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</si>
  <si>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</si>
  <si>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</si>
  <si>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</si>
  <si>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</si>
  <si>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</si>
  <si>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</si>
  <si>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</si>
  <si>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</si>
  <si>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</si>
  <si>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</si>
  <si>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</si>
  <si>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</si>
  <si>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</si>
  <si>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</si>
  <si>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</si>
  <si>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</si>
  <si>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</si>
  <si>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</si>
  <si>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</si>
  <si>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</si>
  <si>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</si>
  <si>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</si>
  <si>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</si>
  <si>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</si>
  <si>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</si>
  <si>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</si>
  <si>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</si>
  <si>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</si>
  <si>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</si>
  <si>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</si>
  <si>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</si>
  <si>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</si>
  <si>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</si>
  <si>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</si>
  <si>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</si>
  <si>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</si>
  <si>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</si>
  <si>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</si>
  <si>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</si>
  <si>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</si>
  <si>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</si>
  <si>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</si>
  <si>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</si>
  <si>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</si>
  <si>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</si>
  <si>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</si>
  <si>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</si>
  <si>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</si>
  <si>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</si>
  <si>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</si>
  <si>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</si>
  <si>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</si>
  <si>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</si>
  <si>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</si>
  <si>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</si>
  <si>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</si>
  <si>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</si>
  <si>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</si>
  <si>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</si>
  <si>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</si>
  <si>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</si>
  <si>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</si>
  <si>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</si>
  <si>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</si>
  <si>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</si>
  <si>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</si>
  <si>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</si>
  <si>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</si>
  <si>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</si>
  <si>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</si>
  <si>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</si>
  <si>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</si>
  <si>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</si>
  <si>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</si>
  <si>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</si>
  <si>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</si>
  <si>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</si>
  <si>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</si>
  <si>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</si>
  <si>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</si>
  <si>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</si>
  <si>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</si>
  <si>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</si>
  <si>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</si>
  <si>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</si>
  <si>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</si>
  <si>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</si>
  <si>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</si>
  <si>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</si>
  <si>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</si>
  <si>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</si>
  <si>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</si>
  <si>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</si>
  <si>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</si>
  <si>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</si>
  <si>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</si>
  <si>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</si>
  <si>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</si>
  <si>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</si>
  <si>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</si>
  <si>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</si>
  <si>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</si>
  <si>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</si>
  <si>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</si>
  <si>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</si>
  <si>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</si>
  <si>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</si>
  <si>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</si>
  <si>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</si>
  <si>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</si>
  <si>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</si>
  <si>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</si>
  <si>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</si>
  <si>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</si>
  <si>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</si>
  <si>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</si>
  <si>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</si>
  <si>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</si>
  <si>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</si>
  <si>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</si>
  <si>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</si>
  <si>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</si>
  <si>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</si>
  <si>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</si>
  <si>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</si>
  <si>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</si>
  <si>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</si>
  <si>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</si>
  <si>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</si>
  <si>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</si>
  <si>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</si>
  <si>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</si>
  <si>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</si>
  <si>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</si>
  <si>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</si>
  <si>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</si>
  <si>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</si>
  <si>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</si>
  <si>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</si>
  <si>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</si>
  <si>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</si>
  <si>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</si>
  <si>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</si>
  <si>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</si>
  <si>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</si>
  <si>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</si>
  <si>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</si>
  <si>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</si>
  <si>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</si>
  <si>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</si>
  <si>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</si>
  <si>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</si>
  <si>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</si>
  <si>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</si>
  <si>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</si>
  <si>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</si>
  <si>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</si>
  <si>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</si>
  <si>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</si>
  <si>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</si>
  <si>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</si>
  <si>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</si>
  <si>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</si>
  <si>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</si>
  <si>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</si>
  <si>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</si>
  <si>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</si>
  <si>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</si>
  <si>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</si>
  <si>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</si>
  <si>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</si>
  <si>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</si>
  <si>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</si>
  <si>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</si>
  <si>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</si>
  <si>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</si>
  <si>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</si>
  <si>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</si>
  <si>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</si>
  <si>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</si>
  <si>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</si>
  <si>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</si>
  <si>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</si>
  <si>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</si>
  <si>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</si>
  <si>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</si>
  <si>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</si>
  <si>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</si>
  <si>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</si>
  <si>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</si>
  <si>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</si>
  <si>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</si>
  <si>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</si>
  <si>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</si>
  <si>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</si>
  <si>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</si>
  <si>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</si>
  <si>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</si>
  <si>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</si>
  <si>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</si>
  <si>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</si>
  <si>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</si>
  <si>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</si>
  <si>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</si>
  <si>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</si>
  <si>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</si>
  <si>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</si>
  <si>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</si>
  <si>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</si>
  <si>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</si>
  <si>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</si>
  <si>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</si>
  <si>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</si>
  <si>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</si>
  <si>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</si>
  <si>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</si>
  <si>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</si>
  <si>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</si>
  <si>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</si>
  <si>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</si>
  <si>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</si>
  <si>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</si>
  <si>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</si>
  <si>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</si>
  <si>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</si>
  <si>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</si>
  <si>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</si>
  <si>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</si>
  <si>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</si>
  <si>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</si>
  <si>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</si>
  <si>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</si>
  <si>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</si>
  <si>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</si>
  <si>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</si>
  <si>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</si>
  <si>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</si>
  <si>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</si>
  <si>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</si>
  <si>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</si>
  <si>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</si>
  <si>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</si>
  <si>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</si>
  <si>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</si>
  <si>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</si>
  <si>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</si>
  <si>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</si>
  <si>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</si>
  <si>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</si>
  <si>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</si>
  <si>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</si>
  <si>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</si>
  <si>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</si>
  <si>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</si>
  <si>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</si>
  <si>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</si>
  <si>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</si>
  <si>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</si>
  <si>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</si>
  <si>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</si>
  <si>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</si>
  <si>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</si>
  <si>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</si>
  <si>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</si>
  <si>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</si>
  <si>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</si>
  <si>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</si>
  <si>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</si>
  <si>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</si>
  <si>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</si>
  <si>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</si>
  <si>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</si>
  <si>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</si>
  <si>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</si>
  <si>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</si>
  <si>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</si>
  <si>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</si>
  <si>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</si>
  <si>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</si>
  <si>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</si>
  <si>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</si>
  <si>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</si>
  <si>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</si>
  <si>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</si>
  <si>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</si>
  <si>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</si>
  <si>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</si>
  <si>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</si>
  <si>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</si>
  <si>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</si>
  <si>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</si>
  <si>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</si>
  <si>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</si>
  <si>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</si>
  <si>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</si>
  <si>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</si>
  <si>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</si>
  <si>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</si>
  <si>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</si>
  <si>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</si>
  <si>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</si>
  <si>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</si>
  <si>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</si>
  <si>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</si>
  <si>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</si>
  <si>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</si>
  <si>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</si>
  <si>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</si>
  <si>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</si>
  <si>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</si>
  <si>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</si>
  <si>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</si>
  <si>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</si>
  <si>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</si>
  <si>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</si>
  <si>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</si>
  <si>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</si>
  <si>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</si>
  <si>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</si>
  <si>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</si>
  <si>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</si>
  <si>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</si>
  <si>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</si>
  <si>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</si>
  <si>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</si>
  <si>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</si>
  <si>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</si>
  <si>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</si>
  <si>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</si>
  <si>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</si>
  <si>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</si>
  <si>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</si>
  <si>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</si>
  <si>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</si>
  <si>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</si>
  <si>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</si>
  <si>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</si>
  <si>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</si>
  <si>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</si>
  <si>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</si>
  <si>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</si>
  <si>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</si>
  <si>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</si>
  <si>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</si>
  <si>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</si>
  <si>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</si>
  <si>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</si>
  <si>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</si>
  <si>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</si>
  <si>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</si>
  <si>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</si>
  <si>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</si>
  <si>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</si>
  <si>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</si>
  <si>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</si>
  <si>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</si>
  <si>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</si>
  <si>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</si>
  <si>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</si>
  <si>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</si>
  <si>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</si>
  <si>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</si>
  <si>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</si>
  <si>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</si>
  <si>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</si>
  <si>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</si>
  <si>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</si>
  <si>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</si>
  <si>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</si>
  <si>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</si>
  <si>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</si>
  <si>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</si>
  <si>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</si>
  <si>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</si>
  <si>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</si>
  <si>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</si>
  <si>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</si>
  <si>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</si>
  <si>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</si>
  <si>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</si>
  <si>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</si>
  <si>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</si>
  <si>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</si>
  <si>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</si>
  <si>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</si>
  <si>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</si>
  <si>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</si>
  <si>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</si>
  <si>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</si>
  <si>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</si>
  <si>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</si>
  <si>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</si>
  <si>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</si>
  <si>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</si>
  <si>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</si>
  <si>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</si>
  <si>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</si>
  <si>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</si>
  <si>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</si>
  <si>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</si>
  <si>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</si>
  <si>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</si>
  <si>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</si>
  <si>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</si>
  <si>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</si>
  <si>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</si>
  <si>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</si>
  <si>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</si>
  <si>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</si>
  <si>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</si>
  <si>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</si>
  <si>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</si>
  <si>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</si>
  <si>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</si>
  <si>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</si>
  <si>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</si>
  <si>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</si>
  <si>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</si>
  <si>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</si>
  <si>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</si>
  <si>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</si>
  <si>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</si>
  <si>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</si>
  <si>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</si>
  <si>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</si>
  <si>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</si>
  <si>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</si>
  <si>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</si>
  <si>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</si>
  <si>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</si>
  <si>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</si>
  <si>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</si>
  <si>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</si>
  <si>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</si>
  <si>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</si>
  <si>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</si>
  <si>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</si>
  <si>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</si>
  <si>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</si>
  <si>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</si>
  <si>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</si>
  <si>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</si>
  <si>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</si>
  <si>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</si>
  <si>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</si>
  <si>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</si>
  <si>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</si>
  <si>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</si>
  <si>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</si>
  <si>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</si>
  <si>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</si>
  <si>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</si>
  <si>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</si>
  <si>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</si>
  <si>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</si>
  <si>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</si>
  <si>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</si>
  <si>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</si>
  <si>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</si>
  <si>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</si>
  <si>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</si>
  <si>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</si>
  <si>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</si>
  <si>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</si>
  <si>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</si>
  <si>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</si>
  <si>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</si>
  <si>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</si>
  <si>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</si>
  <si>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</si>
  <si>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</si>
  <si>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</si>
  <si>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</si>
  <si>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</si>
  <si>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</si>
  <si>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</si>
  <si>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</si>
  <si>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</si>
  <si>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</si>
  <si>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</si>
  <si>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</si>
  <si>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</si>
  <si>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</si>
  <si>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</si>
  <si>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</si>
  <si>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</si>
  <si>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</si>
  <si>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</si>
  <si>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</si>
  <si>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</si>
  <si>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</si>
  <si>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</si>
  <si>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</si>
  <si>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</si>
  <si>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</si>
  <si>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</si>
  <si>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</si>
  <si>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</si>
  <si>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</si>
  <si>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</si>
  <si>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</si>
  <si>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</si>
  <si>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</si>
  <si>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</si>
  <si>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</si>
  <si>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</si>
  <si>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</si>
  <si>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</si>
  <si>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</si>
  <si>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</si>
  <si>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</si>
  <si>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</si>
  <si>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</si>
  <si>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</si>
  <si>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</si>
  <si>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</si>
  <si>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</si>
  <si>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</si>
  <si>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</si>
  <si>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</si>
  <si>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</si>
  <si>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</si>
  <si>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</si>
  <si>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</si>
  <si>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</si>
  <si>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</si>
  <si>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</si>
  <si>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</si>
  <si>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</si>
  <si>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</si>
  <si>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</si>
  <si>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</si>
  <si>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</si>
  <si>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</si>
  <si>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</si>
  <si>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</si>
  <si>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</si>
  <si>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</si>
  <si>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</si>
  <si>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</si>
  <si>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</si>
  <si>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</si>
  <si>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</si>
  <si>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</si>
  <si>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</si>
  <si>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</si>
  <si>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</si>
  <si>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</si>
  <si>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</si>
  <si>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</si>
  <si>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</si>
  <si>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</si>
  <si>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</si>
  <si>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</si>
  <si>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</si>
  <si>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</si>
  <si>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</si>
  <si>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</si>
  <si>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</si>
  <si>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</si>
  <si>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</si>
  <si>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</si>
  <si>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</si>
  <si>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</si>
  <si>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</si>
  <si>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</si>
  <si>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</si>
  <si>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</si>
  <si>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</si>
  <si>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</si>
  <si>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</si>
  <si>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</si>
  <si>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</si>
  <si>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</si>
  <si>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</si>
  <si>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</si>
  <si>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</si>
  <si>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</si>
  <si>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</si>
  <si>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</si>
  <si>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</si>
  <si>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</si>
  <si>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</si>
  <si>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</si>
  <si>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</si>
  <si>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</si>
  <si>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</si>
  <si>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</si>
  <si>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</si>
  <si>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</si>
  <si>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</si>
  <si>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</si>
  <si>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</si>
  <si>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</si>
  <si>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</si>
  <si>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</si>
  <si>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</si>
  <si>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</si>
  <si>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</si>
  <si>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</si>
  <si>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</si>
  <si>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</si>
  <si>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</si>
  <si>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</si>
  <si>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</si>
  <si>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</si>
  <si>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</si>
  <si>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</si>
  <si>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</si>
  <si>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</si>
  <si>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</si>
  <si>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</si>
  <si>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</si>
  <si>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</si>
  <si>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</si>
  <si>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</si>
  <si>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</si>
  <si>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</si>
  <si>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</si>
  <si>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</si>
  <si>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</si>
  <si>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</si>
  <si>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</si>
  <si>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</si>
  <si>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</si>
  <si>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</si>
  <si>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</si>
  <si>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</si>
  <si>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</si>
  <si>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</si>
  <si>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</si>
  <si>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</si>
  <si>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</si>
  <si>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</si>
  <si>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</si>
  <si>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</si>
  <si>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</si>
  <si>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</si>
  <si>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</si>
  <si>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</si>
  <si>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</si>
  <si>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</si>
  <si>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</si>
  <si>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</si>
  <si>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</si>
  <si>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</si>
  <si>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</si>
  <si>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</si>
  <si>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</si>
  <si>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</si>
  <si>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</si>
  <si>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</si>
  <si>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</si>
  <si>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</si>
  <si>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</si>
  <si>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</si>
  <si>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</si>
  <si>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</si>
  <si>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</si>
  <si>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</si>
  <si>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</si>
  <si>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</si>
  <si>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</si>
  <si>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</si>
  <si>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</si>
  <si>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</si>
  <si>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</si>
  <si>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</si>
  <si>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</si>
  <si>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</si>
  <si>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</si>
  <si>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</si>
  <si>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</si>
  <si>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</si>
  <si>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</si>
  <si>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</si>
  <si>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</si>
  <si>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</si>
  <si>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</si>
  <si>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</si>
  <si>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</si>
  <si>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</si>
  <si>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</si>
  <si>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</si>
  <si>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</si>
  <si>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</si>
  <si>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</si>
  <si>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</si>
  <si>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</si>
  <si>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</si>
  <si>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</si>
  <si>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</si>
  <si>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</si>
  <si>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</si>
  <si>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</si>
  <si>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</si>
  <si>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</si>
  <si>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</si>
  <si>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</si>
  <si>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</si>
  <si>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</si>
  <si>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</si>
  <si>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</si>
  <si>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</si>
  <si>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</si>
  <si>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</si>
  <si>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</si>
  <si>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</si>
  <si>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</si>
  <si>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</si>
  <si>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</si>
  <si>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</si>
  <si>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</si>
  <si>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</si>
  <si>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</si>
  <si>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</si>
  <si>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</si>
  <si>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</si>
  <si>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</si>
  <si>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</si>
  <si>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</si>
  <si>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</si>
  <si>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</si>
  <si>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</si>
  <si>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</si>
  <si>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</si>
  <si>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</si>
  <si>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</si>
  <si>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</si>
  <si>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</si>
  <si>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</si>
  <si>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</si>
  <si>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</si>
  <si>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</si>
  <si>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</si>
  <si>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</si>
  <si>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</si>
  <si>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</si>
  <si>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</si>
  <si>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</si>
  <si>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</si>
  <si>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</si>
  <si>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</si>
  <si>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</si>
  <si>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</si>
  <si>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</si>
  <si>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</si>
  <si>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</si>
  <si>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</si>
  <si>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</si>
  <si>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</si>
  <si>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</si>
  <si>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</si>
  <si>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</si>
  <si>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</si>
  <si>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</si>
  <si>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</si>
  <si>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</si>
  <si>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</si>
  <si>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</si>
  <si>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</si>
  <si>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</si>
  <si>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</si>
  <si>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</si>
  <si>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</si>
  <si>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</si>
  <si>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</si>
  <si>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</si>
  <si>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</si>
  <si>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</si>
  <si>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</si>
  <si>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</si>
  <si>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</si>
  <si>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</si>
  <si>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</si>
  <si>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</si>
  <si>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</si>
  <si>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</si>
  <si>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</si>
  <si>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</si>
  <si>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</si>
  <si>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</si>
  <si>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</si>
  <si>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</si>
  <si>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</si>
  <si>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</si>
  <si>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</si>
  <si>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</si>
  <si>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</si>
  <si>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</si>
  <si>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</si>
  <si>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</si>
  <si>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</si>
  <si>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</si>
  <si>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</si>
  <si>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</si>
  <si>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</si>
  <si>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</si>
  <si>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</si>
  <si>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</si>
  <si>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</si>
  <si>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</si>
  <si>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</si>
  <si>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</si>
  <si>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</si>
  <si>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</si>
  <si>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</si>
  <si>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</si>
  <si>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</si>
  <si>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</si>
  <si>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</si>
  <si>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</si>
  <si>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</si>
  <si>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</si>
  <si>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</si>
  <si>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</si>
  <si>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</si>
  <si>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</si>
  <si>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</si>
  <si>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</si>
  <si>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</si>
  <si>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</si>
  <si>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</si>
  <si>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</si>
  <si>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</si>
  <si>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</si>
  <si>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</si>
  <si>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</si>
  <si>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</si>
  <si>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</si>
  <si>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</si>
  <si>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</si>
  <si>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</si>
  <si>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</si>
  <si>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</si>
  <si>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</si>
  <si>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</si>
  <si>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</si>
  <si>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</si>
  <si>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</si>
  <si>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</si>
  <si>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</si>
  <si>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</si>
  <si>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</si>
  <si>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</si>
  <si>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</si>
  <si>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</si>
  <si>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</si>
  <si>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</si>
  <si>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</si>
  <si>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</si>
  <si>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</si>
  <si>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</si>
  <si>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</si>
  <si>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</si>
  <si>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</si>
  <si>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</si>
  <si>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</si>
  <si>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</si>
  <si>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</si>
  <si>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</si>
  <si>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</si>
  <si>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</si>
  <si>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</si>
  <si>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</si>
  <si>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</si>
  <si>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</si>
  <si>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</si>
  <si>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</si>
  <si>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</si>
  <si>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</si>
  <si>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</si>
  <si>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</si>
  <si>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</si>
  <si>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</si>
  <si>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</si>
  <si>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</si>
  <si>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</si>
  <si>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</si>
  <si>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</si>
  <si>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</si>
  <si>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</si>
  <si>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</si>
  <si>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</si>
  <si>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</si>
  <si>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</si>
  <si>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</si>
  <si>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</si>
  <si>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</si>
  <si>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</si>
  <si>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</si>
  <si>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</si>
  <si>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</si>
  <si>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</si>
  <si>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</si>
  <si>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</si>
  <si>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</si>
  <si>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</si>
  <si>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</si>
  <si>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</si>
  <si>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</si>
  <si>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</si>
  <si>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</si>
  <si>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</si>
  <si>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</si>
  <si>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</si>
  <si>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</si>
  <si>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</si>
  <si>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</si>
  <si>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</si>
  <si>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</si>
  <si>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</si>
  <si>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</si>
  <si>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</si>
  <si>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</si>
  <si>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</si>
  <si>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</si>
  <si>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</si>
  <si>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</si>
  <si>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</si>
  <si>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</si>
  <si>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</si>
  <si>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</si>
  <si>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</si>
  <si>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</si>
  <si>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</si>
  <si>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</si>
  <si>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</si>
  <si>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</si>
  <si>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</si>
  <si>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</si>
  <si>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</si>
  <si>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</si>
  <si>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</si>
  <si>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</si>
  <si>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</si>
  <si>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</si>
  <si>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</si>
  <si>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</si>
  <si>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</si>
  <si>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</si>
  <si>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</si>
  <si>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</si>
  <si>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</si>
  <si>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</si>
  <si>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</si>
  <si>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</si>
  <si>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</si>
  <si>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</si>
  <si>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</si>
  <si>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</si>
  <si>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</si>
  <si>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</si>
  <si>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</si>
  <si>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</si>
  <si>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</si>
  <si>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</si>
  <si>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</si>
  <si>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</si>
  <si>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</si>
  <si>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</si>
  <si>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</si>
  <si>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</si>
  <si>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</si>
  <si>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</si>
  <si>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</si>
  <si>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</si>
  <si>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</si>
  <si>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</si>
  <si>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</si>
  <si>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</si>
  <si>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</si>
  <si>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</si>
  <si>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</si>
  <si>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</si>
  <si>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</si>
  <si>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</si>
  <si>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</si>
  <si>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</si>
  <si>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</si>
  <si>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</si>
  <si>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</si>
  <si>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</si>
  <si>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</si>
  <si>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</si>
  <si>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</si>
  <si>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</si>
  <si>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</si>
  <si>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</si>
  <si>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</si>
  <si>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</si>
  <si>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</si>
  <si>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</si>
  <si>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</si>
  <si>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</si>
  <si>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</si>
  <si>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</si>
  <si>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</si>
  <si>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</si>
  <si>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</si>
  <si>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</si>
  <si>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</si>
  <si>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</si>
  <si>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</si>
  <si>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</si>
  <si>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</si>
  <si>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</si>
  <si>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</si>
  <si>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</si>
  <si>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</si>
  <si>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</si>
  <si>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</si>
  <si>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</si>
  <si>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</si>
  <si>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</si>
  <si>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</si>
  <si>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</si>
  <si>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</si>
  <si>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</si>
  <si>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</si>
  <si>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</si>
  <si>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</si>
  <si>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</si>
  <si>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</si>
  <si>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</si>
  <si>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</si>
  <si>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</si>
  <si>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</si>
  <si>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</si>
  <si>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</si>
  <si>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</si>
  <si>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</si>
  <si>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</si>
  <si>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</si>
  <si>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</si>
  <si>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</si>
  <si>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</si>
  <si>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</si>
  <si>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</si>
  <si>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</si>
  <si>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</si>
  <si>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</si>
  <si>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</si>
  <si>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</si>
  <si>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</si>
  <si>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</si>
  <si>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</si>
  <si>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</si>
  <si>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</si>
  <si>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</si>
  <si>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</si>
  <si>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</si>
  <si>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</si>
  <si>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</si>
  <si>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</si>
  <si>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</si>
  <si>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</si>
  <si>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</si>
  <si>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</si>
  <si>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</si>
  <si>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</si>
  <si>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</si>
  <si>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</si>
  <si>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</si>
  <si>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</si>
  <si>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</si>
  <si>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</si>
  <si>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</si>
  <si>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</si>
  <si>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</si>
  <si>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</si>
  <si>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</si>
  <si>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</si>
  <si>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</si>
  <si>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</si>
  <si>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</si>
  <si>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</si>
  <si>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</si>
  <si>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</si>
  <si>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</si>
  <si>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</si>
  <si>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</si>
  <si>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</si>
  <si>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</si>
  <si>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</si>
  <si>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</si>
  <si>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</si>
  <si>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</si>
  <si>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</si>
  <si>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</si>
  <si>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</si>
  <si>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</si>
  <si>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</si>
  <si>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</si>
  <si>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</si>
  <si>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</si>
  <si>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</si>
  <si>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</si>
  <si>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</si>
  <si>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</si>
  <si>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</si>
  <si>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</si>
  <si>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</si>
  <si>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</si>
  <si>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</si>
  <si>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</si>
  <si>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</si>
  <si>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</si>
  <si>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</si>
  <si>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</si>
  <si>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</si>
  <si>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</si>
  <si>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</si>
  <si>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</si>
  <si>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</si>
  <si>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</si>
  <si>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</si>
  <si>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</si>
  <si>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</si>
  <si>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</si>
  <si>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</si>
  <si>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</si>
  <si>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</si>
  <si>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</si>
  <si>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</si>
  <si>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</si>
  <si>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</si>
  <si>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</si>
  <si>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</si>
  <si>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</si>
  <si>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</si>
  <si>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</si>
  <si>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</si>
  <si>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</si>
  <si>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</si>
  <si>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</si>
  <si>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</si>
  <si>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</si>
  <si>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</si>
  <si>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</si>
  <si>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</si>
  <si>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</si>
  <si>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</si>
  <si>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</si>
  <si>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</si>
  <si>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</si>
  <si>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</si>
  <si>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</si>
  <si>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</si>
  <si>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</si>
  <si>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</si>
  <si>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</si>
  <si>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</si>
  <si>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</si>
  <si>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</si>
  <si>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</si>
  <si>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</si>
  <si>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</si>
  <si>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</si>
  <si>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</si>
  <si>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</si>
  <si>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</si>
  <si>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</si>
  <si>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</si>
  <si>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</si>
  <si>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</si>
  <si>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</si>
  <si>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</si>
  <si>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</si>
  <si>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</si>
  <si>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</si>
  <si>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</si>
  <si>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</si>
  <si>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</si>
  <si>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</si>
  <si>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</si>
  <si>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</si>
  <si>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</si>
  <si>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</si>
  <si>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</si>
  <si>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</si>
  <si>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</si>
  <si>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</si>
  <si>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</si>
  <si>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</si>
  <si>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</si>
  <si>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</si>
  <si>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</si>
  <si>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</si>
  <si>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</si>
  <si>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</si>
  <si>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</si>
  <si>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</si>
  <si>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</si>
  <si>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</si>
  <si>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</si>
  <si>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</si>
  <si>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</si>
  <si>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</si>
  <si>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</si>
  <si>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</si>
  <si>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</si>
  <si>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</si>
  <si>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</si>
  <si>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</si>
  <si>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</si>
  <si>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</si>
  <si>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</si>
  <si>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</si>
  <si>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</si>
  <si>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</si>
  <si>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</si>
  <si>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</si>
  <si>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</si>
  <si>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</si>
  <si>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</si>
  <si>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</si>
  <si>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</si>
  <si>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</si>
  <si>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</si>
  <si>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</si>
  <si>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</si>
  <si>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</si>
  <si>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</si>
  <si>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</si>
  <si>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</si>
  <si>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</si>
  <si>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</si>
  <si>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</si>
  <si>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</si>
  <si>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</si>
  <si>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</si>
  <si>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</si>
  <si>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</si>
  <si>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</si>
  <si>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</si>
  <si>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</si>
  <si>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</si>
  <si>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</si>
  <si>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</si>
  <si>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</si>
  <si>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</si>
  <si>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</si>
  <si>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</si>
  <si>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</si>
  <si>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</si>
  <si>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</si>
  <si>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</si>
  <si>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</si>
  <si>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</si>
  <si>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</si>
  <si>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</si>
  <si>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</si>
  <si>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</si>
  <si>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</si>
  <si>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</si>
  <si>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</si>
  <si>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</si>
  <si>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</si>
  <si>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</si>
  <si>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</si>
  <si>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</si>
  <si>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</si>
  <si>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</si>
  <si>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</si>
  <si>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</si>
  <si>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</si>
  <si>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</si>
  <si>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</si>
  <si>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</si>
  <si>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</si>
  <si>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</si>
  <si>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</si>
  <si>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</si>
  <si>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</si>
  <si>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</si>
  <si>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</si>
  <si>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</si>
  <si>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</si>
  <si>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</si>
  <si>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</si>
  <si>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</si>
  <si>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</si>
  <si>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</si>
  <si>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</si>
  <si>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</si>
  <si>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</si>
  <si>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</si>
  <si>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</si>
  <si>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</si>
  <si>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</si>
  <si>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</si>
  <si>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</si>
  <si>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</si>
  <si>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</si>
  <si>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</si>
  <si>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</si>
  <si>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</si>
  <si>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</si>
  <si>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</si>
  <si>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</si>
  <si>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</si>
  <si>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</si>
  <si>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</si>
  <si>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</si>
  <si>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</si>
  <si>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</si>
  <si>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</si>
  <si>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</si>
  <si>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</si>
  <si>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</si>
  <si>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</si>
  <si>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</si>
  <si>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</si>
  <si>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</si>
  <si>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</si>
  <si>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</si>
  <si>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</si>
  <si>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</si>
  <si>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</si>
  <si>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</si>
  <si>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</si>
  <si>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</si>
  <si>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</si>
  <si>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</si>
  <si>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</si>
  <si>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</si>
  <si>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</si>
  <si>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</si>
  <si>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</si>
  <si>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</si>
  <si>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</si>
  <si>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</si>
  <si>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</si>
  <si>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</si>
  <si>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</si>
  <si>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</si>
  <si>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</si>
  <si>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</si>
  <si>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</si>
  <si>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</si>
  <si>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</si>
  <si>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</si>
  <si>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</si>
  <si>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</si>
  <si>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</si>
  <si>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</si>
  <si>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</si>
  <si>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</si>
  <si>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</si>
  <si>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</si>
  <si>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</si>
  <si>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</si>
  <si>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</si>
  <si>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</si>
  <si>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</si>
  <si>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</si>
  <si>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</si>
  <si>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</si>
  <si>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</si>
  <si>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</si>
  <si>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</si>
  <si>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</si>
  <si>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</si>
  <si>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</si>
  <si>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</si>
  <si>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</si>
  <si>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</si>
  <si>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</si>
  <si>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</si>
  <si>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</si>
  <si>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</si>
  <si>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</si>
  <si>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</si>
  <si>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</si>
  <si>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</si>
  <si>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</si>
  <si>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</si>
  <si>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</si>
  <si>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</si>
  <si>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</si>
  <si>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</si>
  <si>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</si>
  <si>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</si>
  <si>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</si>
  <si>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</si>
  <si>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</si>
  <si>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</si>
  <si>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</si>
  <si>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</si>
  <si>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</si>
  <si>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</si>
  <si>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</si>
  <si>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</si>
  <si>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</si>
  <si>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</si>
  <si>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</si>
  <si>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</si>
  <si>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</si>
  <si>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</si>
  <si>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</si>
  <si>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</si>
  <si>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</si>
  <si>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</si>
  <si>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</si>
  <si>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</si>
  <si>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</si>
  <si>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</si>
  <si>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</si>
  <si>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</si>
  <si>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</si>
  <si>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</si>
  <si>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</si>
  <si>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</si>
  <si>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</si>
  <si>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</si>
  <si>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</si>
  <si>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</si>
  <si>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</si>
  <si>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</si>
  <si>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</si>
  <si>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</si>
  <si>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</si>
  <si>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</si>
  <si>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</si>
  <si>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</si>
  <si>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</si>
  <si>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</si>
  <si>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</si>
  <si>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</si>
  <si>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</si>
  <si>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</si>
  <si>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</si>
  <si>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</si>
  <si>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</si>
  <si>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</si>
  <si>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</si>
  <si>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</si>
  <si>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</si>
  <si>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</si>
  <si>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</si>
  <si>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</si>
  <si>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</si>
  <si>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</si>
  <si>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</si>
  <si>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</si>
  <si>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</si>
  <si>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</si>
  <si>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</si>
  <si>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</si>
  <si>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</si>
  <si>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</si>
  <si>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</si>
  <si>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</si>
  <si>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</si>
  <si>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</si>
  <si>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</si>
  <si>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</si>
  <si>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</si>
  <si>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</si>
  <si>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</si>
  <si>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</si>
  <si>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</si>
  <si>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</si>
  <si>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</si>
  <si>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</si>
  <si>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</si>
  <si>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</si>
  <si>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</si>
  <si>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</si>
  <si>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</si>
  <si>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</si>
  <si>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</si>
  <si>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</si>
  <si>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</si>
  <si>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</si>
  <si>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</si>
  <si>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</si>
  <si>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</si>
  <si>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</si>
  <si>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</si>
  <si>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</si>
  <si>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</si>
  <si>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</si>
  <si>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</si>
  <si>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</si>
  <si>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</si>
  <si>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</si>
  <si>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</si>
  <si>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</si>
  <si>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</si>
  <si>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</si>
  <si>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</si>
  <si>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</si>
  <si>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</si>
  <si>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</si>
  <si>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</si>
  <si>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</si>
  <si>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</si>
  <si>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</si>
  <si>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</si>
  <si>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</si>
  <si>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</si>
  <si>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</si>
  <si>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</si>
  <si>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</si>
  <si>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</si>
  <si>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</si>
  <si>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</si>
  <si>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</si>
  <si>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</si>
  <si>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</si>
  <si>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</si>
  <si>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</si>
  <si>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</si>
  <si>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</si>
  <si>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</si>
  <si>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</si>
  <si>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</si>
  <si>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</si>
  <si>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</si>
  <si>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</si>
  <si>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</si>
  <si>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</si>
  <si>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</si>
  <si>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</si>
  <si>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</si>
  <si>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</si>
  <si>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</si>
  <si>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</si>
  <si>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</si>
  <si>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</si>
  <si>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</si>
  <si>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</si>
  <si>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</si>
  <si>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</si>
  <si>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</si>
  <si>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</si>
  <si>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</si>
  <si>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</si>
  <si>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</si>
  <si>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</si>
  <si>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</si>
  <si>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</si>
  <si>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</si>
  <si>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</si>
  <si>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</si>
  <si>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</si>
  <si>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</si>
  <si>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</si>
  <si>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</si>
  <si>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</si>
  <si>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</si>
  <si>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</si>
  <si>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</si>
  <si>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</si>
  <si>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</si>
  <si>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</si>
  <si>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</si>
  <si>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</si>
  <si>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</si>
  <si>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</si>
  <si>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</si>
  <si>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</si>
  <si>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</si>
  <si>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</si>
  <si>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</si>
  <si>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</si>
  <si>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</si>
  <si>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</si>
  <si>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</si>
  <si>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</si>
  <si>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</si>
  <si>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</si>
  <si>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</si>
  <si>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</si>
  <si>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</si>
  <si>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</si>
  <si>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</si>
  <si>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</si>
  <si>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</si>
  <si>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</si>
  <si>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</si>
  <si>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</si>
  <si>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</si>
  <si>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</si>
  <si>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</si>
  <si>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</si>
  <si>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</si>
  <si>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</si>
  <si>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</si>
  <si>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</si>
  <si>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</si>
  <si>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</si>
  <si>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</si>
  <si>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</si>
  <si>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</si>
  <si>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</si>
  <si>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</si>
  <si>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</si>
  <si>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</si>
  <si>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</si>
  <si>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</si>
  <si>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</si>
  <si>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</si>
  <si>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</si>
  <si>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</si>
  <si>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</si>
  <si>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</si>
  <si>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</si>
  <si>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</si>
  <si>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</si>
  <si>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</si>
  <si>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</si>
  <si>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</si>
  <si>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</si>
  <si>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</si>
  <si>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</si>
  <si>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</si>
  <si>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</si>
  <si>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</si>
  <si>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</si>
  <si>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</si>
  <si>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</si>
  <si>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</si>
  <si>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</si>
  <si>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</si>
  <si>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</si>
  <si>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</si>
  <si>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</si>
  <si>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</si>
  <si>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</si>
  <si>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</si>
  <si>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</si>
  <si>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</si>
  <si>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</si>
  <si>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</si>
  <si>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</si>
  <si>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</si>
  <si>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</si>
  <si>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</si>
  <si>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</si>
  <si>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</si>
  <si>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</si>
  <si>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</si>
  <si>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</si>
  <si>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</si>
  <si>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</si>
  <si>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</si>
  <si>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</si>
  <si>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</si>
  <si>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</si>
  <si>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</si>
  <si>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</si>
  <si>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</si>
  <si>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</si>
  <si>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</si>
  <si>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</si>
  <si>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</si>
  <si>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</si>
  <si>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</si>
  <si>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</si>
  <si>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</si>
  <si>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</si>
  <si>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</si>
  <si>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</si>
  <si>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</si>
  <si>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</si>
  <si>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</si>
  <si>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</si>
  <si>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</si>
  <si>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</si>
  <si>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</si>
  <si>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</si>
  <si>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</si>
  <si>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</si>
  <si>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</si>
  <si>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</si>
  <si>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</si>
  <si>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</si>
  <si>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</si>
  <si>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</si>
  <si>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</si>
  <si>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</si>
  <si>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</si>
  <si>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</si>
  <si>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</si>
  <si>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</si>
  <si>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</si>
  <si>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</si>
  <si>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</si>
  <si>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</si>
  <si>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</si>
  <si>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</si>
  <si>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</si>
  <si>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</si>
  <si>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</si>
  <si>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</si>
  <si>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</si>
  <si>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</si>
  <si>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</si>
  <si>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</si>
  <si>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</si>
  <si>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</si>
  <si>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</si>
  <si>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</si>
  <si>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</si>
  <si>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</si>
  <si>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</si>
  <si>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</si>
  <si>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</si>
  <si>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</si>
  <si>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</si>
  <si>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</si>
  <si>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</si>
  <si>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</si>
  <si>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</si>
  <si>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</si>
  <si>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</si>
  <si>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</si>
  <si>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</si>
  <si>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</si>
  <si>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</si>
  <si>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</si>
  <si>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</si>
  <si>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</si>
  <si>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</si>
  <si>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</si>
  <si>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</si>
  <si>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</si>
  <si>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</si>
  <si>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</si>
  <si>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</si>
  <si>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</si>
  <si>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</si>
  <si>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</si>
  <si>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</si>
  <si>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</si>
  <si>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</si>
  <si>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</si>
  <si>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</si>
  <si>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</si>
  <si>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</si>
  <si>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</si>
  <si>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</si>
  <si>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</si>
  <si>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</si>
  <si>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</si>
  <si>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</si>
  <si>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</si>
  <si>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</si>
  <si>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</si>
  <si>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</si>
  <si>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</si>
  <si>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</si>
  <si>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</si>
  <si>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</si>
  <si>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</si>
  <si>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</si>
  <si>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</si>
  <si>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</si>
  <si>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</si>
  <si>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</si>
  <si>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</si>
  <si>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</si>
  <si>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</si>
  <si>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</si>
  <si>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</si>
  <si>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</si>
  <si>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</si>
  <si>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</si>
  <si>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</si>
  <si>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</si>
  <si>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</si>
  <si>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</si>
  <si>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</si>
  <si>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</si>
  <si>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</si>
  <si>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</si>
  <si>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</si>
  <si>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</si>
  <si>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</si>
  <si>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</si>
  <si>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</si>
  <si>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</si>
  <si>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</si>
  <si>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</si>
  <si>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</si>
  <si>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</si>
  <si>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</si>
  <si>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</si>
  <si>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</si>
  <si>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</si>
  <si>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</si>
  <si>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</si>
  <si>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</si>
  <si>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</si>
  <si>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</si>
  <si>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</si>
  <si>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</si>
  <si>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</si>
  <si>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</si>
  <si>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</si>
  <si>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</si>
  <si>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</si>
  <si>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</si>
  <si>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</si>
  <si>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</si>
  <si>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</si>
  <si>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</si>
  <si>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</si>
  <si>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</si>
  <si>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</si>
  <si>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</si>
  <si>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</si>
  <si>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</si>
  <si>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</si>
  <si>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</si>
  <si>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</si>
  <si>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</si>
  <si>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</si>
  <si>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</si>
  <si>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</si>
  <si>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</si>
  <si>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</si>
  <si>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</si>
  <si>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</si>
  <si>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</si>
  <si>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</si>
  <si>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</si>
  <si>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</si>
  <si>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</si>
  <si>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</si>
  <si>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</si>
  <si>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</si>
  <si>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</si>
  <si>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</si>
  <si>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</si>
  <si>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</si>
  <si>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</si>
  <si>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</si>
  <si>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</si>
  <si>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</si>
  <si>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</si>
  <si>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</si>
  <si>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</si>
  <si>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</si>
  <si>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</si>
  <si>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</si>
  <si>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</si>
  <si>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</si>
  <si>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</si>
  <si>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</si>
  <si>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</si>
  <si>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</si>
  <si>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</si>
  <si>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</si>
  <si>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</si>
  <si>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</si>
  <si>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</si>
  <si>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</si>
  <si>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</si>
  <si>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</si>
  <si>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</si>
  <si>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</si>
  <si>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</si>
  <si>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</si>
  <si>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</si>
  <si>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</si>
  <si>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</si>
  <si>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</si>
  <si>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</si>
  <si>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</si>
  <si>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</si>
  <si>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</si>
  <si>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</si>
  <si>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</si>
  <si>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</si>
  <si>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</si>
  <si>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</si>
  <si>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</si>
  <si>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</si>
  <si>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</si>
  <si>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</si>
  <si>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</si>
  <si>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</si>
  <si>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</si>
  <si>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</si>
  <si>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</si>
  <si>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</si>
  <si>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</si>
  <si>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</si>
  <si>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</si>
  <si>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</si>
  <si>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</si>
  <si>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</si>
  <si>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</si>
  <si>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</si>
  <si>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</si>
  <si>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</si>
  <si>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</si>
  <si>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</si>
  <si>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</si>
  <si>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</si>
  <si>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</si>
  <si>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</si>
  <si>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</si>
  <si>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</si>
  <si>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</si>
  <si>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</si>
  <si>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</si>
  <si>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</si>
  <si>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</si>
  <si>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</si>
  <si>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</si>
  <si>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</si>
  <si>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</si>
  <si>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</si>
  <si>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</si>
  <si>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</si>
  <si>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</si>
  <si>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</si>
  <si>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</si>
  <si>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</si>
  <si>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</si>
  <si>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</si>
  <si>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</si>
  <si>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</si>
  <si>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</si>
  <si>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</si>
  <si>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</si>
  <si>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</si>
  <si>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</si>
  <si>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</si>
  <si>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</si>
  <si>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</si>
  <si>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</si>
  <si>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</si>
  <si>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</si>
  <si>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</si>
  <si>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</si>
  <si>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</si>
  <si>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</si>
  <si>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</si>
  <si>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</si>
  <si>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</si>
  <si>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</si>
  <si>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</si>
  <si>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</si>
  <si>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</si>
  <si>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</si>
  <si>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</si>
  <si>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</si>
  <si>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</si>
  <si>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</si>
  <si>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</si>
  <si>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</si>
  <si>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</si>
  <si>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</si>
  <si>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</si>
  <si>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</si>
  <si>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</si>
  <si>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</si>
  <si>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</si>
  <si>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</si>
  <si>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</si>
  <si>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</si>
  <si>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</si>
  <si>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</si>
  <si>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</si>
  <si>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</si>
  <si>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</si>
  <si>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</si>
  <si>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</si>
  <si>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</si>
  <si>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</si>
  <si>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</si>
  <si>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</si>
  <si>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</si>
  <si>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</si>
  <si>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</si>
  <si>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</si>
  <si>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</si>
  <si>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</si>
  <si>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</si>
  <si>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</si>
  <si>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</si>
  <si>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</si>
  <si>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</si>
  <si>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</si>
  <si>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</si>
  <si>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</si>
  <si>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</si>
  <si>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</si>
  <si>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</si>
  <si>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</si>
  <si>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</si>
  <si>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</si>
  <si>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</si>
  <si>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</si>
  <si>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</si>
  <si>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</si>
  <si>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</si>
  <si>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</si>
  <si>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</si>
  <si>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</si>
  <si>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</si>
  <si>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</si>
  <si>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</si>
  <si>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</si>
  <si>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</si>
  <si>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</si>
  <si>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</si>
  <si>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</si>
  <si>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</si>
  <si>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</si>
  <si>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</si>
  <si>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</si>
  <si>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</si>
  <si>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</si>
  <si>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</si>
  <si>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</si>
  <si>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</si>
  <si>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</si>
  <si>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</si>
  <si>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</si>
  <si>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</si>
  <si>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</si>
  <si>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</si>
  <si>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</si>
  <si>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</si>
  <si>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</si>
  <si>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</si>
  <si>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</si>
  <si>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</si>
  <si>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</si>
  <si>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</si>
  <si>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</si>
  <si>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</si>
  <si>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</si>
  <si>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</si>
  <si>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</si>
  <si>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</si>
  <si>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</si>
  <si>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</si>
  <si>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</si>
  <si>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</si>
  <si>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</si>
  <si>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</si>
  <si>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</si>
  <si>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</si>
  <si>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</si>
  <si>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</si>
  <si>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</si>
  <si>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</si>
  <si>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</si>
  <si>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</si>
  <si>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</si>
  <si>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</si>
  <si>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</si>
  <si>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</si>
  <si>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</si>
  <si>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</si>
  <si>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</si>
  <si>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</si>
  <si>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</si>
  <si>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</si>
  <si>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</si>
  <si>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</si>
  <si>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</si>
  <si>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</si>
  <si>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</si>
  <si>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</si>
  <si>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</si>
  <si>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</si>
  <si>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</si>
  <si>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</si>
  <si>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</si>
  <si>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</si>
  <si>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</si>
  <si>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</si>
  <si>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</si>
  <si>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</si>
  <si>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</si>
  <si>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</si>
  <si>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</si>
  <si>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</si>
  <si>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</si>
  <si>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</si>
  <si>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</si>
  <si>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</si>
  <si>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</si>
  <si>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</si>
  <si>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</si>
  <si>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</si>
  <si>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</si>
  <si>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</si>
  <si>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</si>
  <si>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</si>
  <si>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</si>
  <si>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</si>
  <si>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</si>
  <si>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</si>
  <si>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</si>
  <si>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</si>
  <si>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</si>
  <si>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</si>
  <si>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</si>
  <si>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</si>
  <si>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</si>
  <si>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</si>
  <si>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</si>
  <si>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</si>
  <si>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</si>
  <si>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</si>
  <si>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</si>
  <si>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</si>
  <si>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</si>
  <si>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</si>
  <si>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</si>
  <si>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</si>
  <si>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</si>
  <si>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</si>
  <si>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</si>
  <si>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</si>
  <si>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</si>
  <si>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</si>
  <si>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</si>
  <si>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</si>
  <si>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</si>
  <si>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</si>
  <si>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</si>
  <si>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</si>
  <si>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</si>
  <si>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</si>
  <si>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</si>
  <si>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</si>
  <si>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</si>
  <si>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</si>
  <si>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</si>
  <si>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</si>
  <si>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</si>
  <si>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</si>
  <si>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</si>
  <si>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</si>
  <si>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</si>
  <si>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</si>
  <si>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</si>
  <si>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</si>
  <si>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</si>
  <si>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</si>
  <si>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</si>
  <si>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</si>
  <si>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</si>
  <si>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</si>
  <si>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</si>
  <si>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</si>
  <si>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</si>
  <si>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</si>
  <si>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</si>
  <si>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</si>
  <si>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</si>
  <si>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</si>
  <si>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</si>
  <si>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</si>
  <si>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</si>
  <si>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</si>
  <si>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</si>
  <si>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</si>
  <si>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</si>
  <si>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</si>
  <si>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</si>
  <si>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</si>
  <si>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</si>
  <si>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</si>
  <si>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</si>
  <si>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</si>
  <si>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</si>
  <si>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</si>
  <si>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</si>
  <si>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</si>
  <si>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</si>
  <si>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</si>
  <si>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</si>
  <si>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</si>
  <si>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</si>
  <si>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</si>
  <si>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</si>
  <si>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</si>
  <si>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</si>
  <si>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</si>
  <si>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</si>
  <si>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</si>
  <si>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</si>
  <si>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</si>
  <si>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</si>
  <si>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</si>
  <si>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</si>
  <si>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</si>
  <si>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</si>
  <si>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</si>
  <si>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</si>
  <si>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</si>
  <si>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</si>
  <si>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</si>
  <si>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</si>
  <si>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</si>
  <si>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</si>
  <si>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</si>
  <si>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</si>
  <si>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</si>
  <si>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</si>
  <si>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</si>
  <si>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</si>
  <si>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</si>
  <si>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</si>
  <si>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</si>
  <si>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</si>
  <si>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</si>
  <si>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</si>
  <si>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</si>
  <si>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</si>
  <si>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</si>
  <si>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</si>
  <si>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</si>
  <si>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</si>
  <si>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</si>
  <si>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</si>
  <si>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</si>
  <si>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</si>
  <si>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</si>
  <si>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</si>
  <si>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</si>
  <si>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</si>
  <si>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</si>
  <si>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</si>
  <si>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</si>
  <si>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</si>
  <si>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</si>
  <si>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</si>
  <si>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</si>
  <si>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</si>
  <si>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</si>
  <si>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</si>
  <si>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</si>
  <si>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</si>
  <si>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</si>
  <si>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</si>
  <si>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</si>
  <si>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</si>
  <si>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</si>
  <si>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</si>
  <si>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</si>
  <si>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</si>
  <si>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</si>
  <si>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</si>
  <si>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</si>
  <si>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</si>
  <si>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</si>
  <si>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</si>
  <si>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</si>
  <si>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</si>
  <si>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</si>
  <si>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</si>
  <si>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</si>
  <si>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</si>
  <si>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</si>
  <si>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</si>
  <si>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</si>
  <si>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</si>
  <si>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</si>
  <si>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</si>
  <si>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</si>
  <si>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</si>
  <si>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</si>
  <si>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</si>
  <si>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</si>
  <si>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</si>
  <si>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</si>
  <si>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</si>
  <si>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</si>
  <si>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</si>
  <si>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</si>
  <si>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</si>
  <si>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</si>
  <si>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</si>
  <si>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</si>
  <si>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</si>
  <si>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</si>
  <si>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</si>
  <si>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</si>
  <si>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</si>
  <si>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</si>
  <si>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</si>
  <si>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</si>
  <si>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</si>
  <si>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</si>
  <si>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</si>
  <si>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</si>
  <si>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</si>
  <si>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</si>
  <si>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</si>
  <si>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</si>
  <si>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</si>
  <si>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</si>
  <si>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</si>
  <si>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</si>
  <si>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</si>
  <si>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</si>
  <si>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</si>
  <si>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</si>
  <si>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</si>
  <si>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</si>
  <si>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</si>
  <si>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</si>
  <si>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</si>
  <si>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</si>
  <si>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</si>
  <si>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</si>
  <si>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</si>
  <si>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</si>
  <si>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</si>
  <si>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</si>
  <si>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</si>
  <si>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</si>
  <si>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</si>
  <si>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</si>
  <si>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</si>
  <si>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</si>
  <si>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</si>
  <si>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</si>
  <si>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</si>
  <si>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</si>
  <si>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</si>
  <si>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</si>
  <si>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</si>
  <si>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</si>
  <si>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</si>
  <si>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</si>
  <si>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</si>
  <si>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</si>
  <si>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</si>
  <si>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</si>
  <si>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</si>
  <si>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</si>
  <si>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</si>
  <si>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</si>
  <si>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</si>
  <si>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</si>
  <si>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</si>
  <si>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</si>
  <si>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</si>
  <si>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</si>
  <si>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</si>
  <si>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</si>
  <si>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</si>
  <si>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</si>
  <si>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</si>
  <si>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</si>
  <si>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</si>
  <si>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</si>
  <si>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</si>
  <si>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</si>
  <si>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</si>
  <si>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</si>
  <si>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</si>
  <si>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</si>
  <si>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</si>
  <si>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</si>
  <si>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</si>
  <si>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</si>
  <si>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</si>
  <si>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</si>
  <si>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</si>
  <si>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</si>
  <si>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</si>
  <si>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</si>
  <si>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</si>
  <si>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</si>
  <si>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</si>
  <si>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</si>
  <si>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</si>
  <si>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</si>
  <si>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</si>
  <si>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</si>
  <si>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</si>
  <si>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</si>
  <si>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</si>
  <si>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</si>
  <si>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</si>
  <si>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</si>
  <si>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</si>
  <si>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</si>
  <si>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</si>
  <si>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</si>
  <si>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</si>
  <si>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</si>
  <si>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</si>
  <si>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</si>
  <si>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</si>
  <si>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</si>
  <si>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</si>
  <si>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</si>
  <si>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</si>
  <si>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</si>
  <si>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</si>
  <si>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</si>
  <si>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</si>
  <si>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</si>
  <si>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</si>
  <si>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</si>
  <si>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</si>
  <si>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</si>
  <si>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</si>
  <si>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</si>
  <si>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</si>
  <si>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</si>
  <si>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</si>
  <si>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</si>
  <si>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</si>
  <si>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</si>
  <si>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</si>
  <si>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</si>
  <si>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</si>
  <si>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</si>
  <si>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</si>
  <si>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</si>
  <si>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</si>
  <si>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</si>
  <si>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</si>
  <si>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</si>
  <si>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</si>
  <si>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</si>
  <si>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</si>
  <si>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</si>
  <si>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</si>
  <si>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</si>
  <si>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</si>
  <si>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</si>
  <si>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</si>
  <si>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</si>
  <si>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</si>
  <si>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</si>
  <si>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</si>
  <si>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</si>
  <si>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</si>
  <si>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</si>
  <si>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</si>
  <si>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</si>
  <si>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</si>
  <si>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</si>
  <si>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</si>
  <si>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</si>
  <si>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</si>
  <si>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</si>
  <si>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</si>
  <si>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</si>
  <si>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</si>
  <si>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</si>
  <si>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</si>
  <si>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</si>
  <si>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</si>
  <si>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</si>
  <si>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</si>
  <si>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</si>
  <si>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</si>
  <si>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</si>
  <si>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</si>
  <si>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</si>
  <si>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</si>
  <si>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</si>
  <si>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</si>
  <si>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</si>
  <si>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</si>
  <si>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</si>
  <si>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</si>
  <si>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</si>
  <si>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</si>
  <si>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</si>
  <si>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</si>
  <si>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</si>
  <si>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</si>
  <si>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</si>
  <si>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</si>
  <si>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</si>
  <si>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</si>
  <si>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</si>
  <si>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</si>
  <si>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</si>
  <si>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</si>
  <si>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</si>
  <si>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</si>
  <si>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</si>
  <si>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</si>
  <si>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</si>
  <si>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</si>
  <si>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</si>
  <si>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</si>
  <si>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</si>
  <si>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</si>
  <si>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</si>
  <si>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</si>
  <si>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</si>
  <si>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</si>
  <si>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</si>
  <si>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</si>
  <si>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</si>
  <si>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</si>
  <si>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</si>
  <si>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</si>
  <si>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</si>
  <si>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</si>
  <si>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</si>
  <si>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</si>
  <si>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</si>
  <si>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</si>
  <si>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</si>
  <si>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</si>
  <si>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</si>
  <si>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</si>
  <si>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</si>
  <si>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</si>
  <si>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</si>
  <si>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</si>
  <si>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</si>
  <si>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</si>
  <si>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</si>
  <si>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</si>
  <si>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</si>
  <si>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</si>
  <si>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</si>
  <si>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</si>
  <si>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</si>
  <si>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</si>
  <si>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</si>
  <si>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</si>
  <si>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</si>
  <si>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</si>
  <si>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</si>
  <si>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</si>
  <si>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</si>
  <si>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</si>
  <si>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</si>
  <si>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</si>
  <si>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</si>
  <si>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</si>
  <si>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</si>
  <si>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</si>
  <si>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</si>
  <si>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</si>
  <si>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</si>
  <si>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</si>
  <si>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</si>
  <si>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</si>
  <si>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</si>
  <si>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</si>
  <si>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</si>
  <si>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</si>
  <si>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</si>
  <si>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</si>
  <si>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</si>
  <si>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</si>
  <si>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</si>
  <si>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</si>
  <si>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</si>
  <si>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</si>
  <si>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</si>
  <si>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</si>
  <si>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</si>
  <si>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</si>
  <si>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</si>
  <si>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</si>
  <si>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</si>
  <si>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</si>
  <si>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</si>
  <si>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</si>
  <si>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</si>
  <si>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</si>
  <si>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</si>
  <si>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</si>
  <si>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</si>
  <si>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</si>
  <si>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</si>
  <si>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</si>
  <si>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</si>
  <si>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</si>
  <si>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</si>
  <si>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</si>
  <si>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</si>
  <si>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</si>
  <si>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</si>
  <si>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</si>
  <si>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</si>
  <si>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</si>
  <si>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</si>
  <si>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</si>
  <si>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</si>
  <si>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</si>
  <si>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</si>
  <si>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</si>
  <si>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</si>
  <si>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</si>
  <si>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</si>
  <si>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</si>
  <si>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</si>
  <si>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</si>
  <si>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</si>
  <si>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</si>
  <si>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</si>
  <si>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</si>
  <si>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</si>
  <si>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</si>
  <si>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</si>
  <si>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</si>
  <si>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</si>
  <si>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</si>
  <si>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</si>
  <si>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</si>
  <si>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</si>
  <si>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</si>
  <si>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</si>
  <si>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</si>
  <si>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</si>
  <si>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</si>
  <si>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</si>
  <si>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</si>
  <si>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</si>
  <si>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</si>
  <si>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</si>
  <si>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</si>
  <si>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</si>
  <si>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</si>
  <si>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</si>
  <si>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</si>
  <si>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</si>
  <si>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</si>
  <si>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</si>
  <si>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</si>
  <si>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</si>
  <si>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</si>
  <si>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</si>
  <si>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</si>
  <si>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</si>
  <si>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</si>
  <si>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</si>
  <si>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</si>
  <si>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</si>
  <si>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</si>
  <si>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</si>
  <si>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</si>
  <si>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</si>
  <si>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</si>
  <si>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</si>
  <si>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</si>
  <si>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</si>
  <si>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</si>
  <si>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</si>
  <si>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</si>
  <si>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</si>
  <si>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</si>
  <si>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</si>
  <si>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</si>
  <si>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</si>
  <si>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</si>
  <si>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</si>
  <si>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</si>
  <si>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</si>
  <si>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</si>
  <si>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</si>
  <si>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</si>
  <si>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</si>
  <si>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</si>
  <si>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</si>
  <si>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</si>
  <si>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</si>
  <si>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</si>
  <si>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</si>
  <si>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</si>
  <si>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</si>
  <si>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</si>
  <si>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</si>
  <si>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</si>
  <si>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</si>
  <si>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</si>
  <si>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</si>
  <si>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</si>
  <si>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</si>
  <si>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</si>
  <si>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</si>
  <si>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</si>
  <si>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</si>
  <si>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</si>
  <si>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</si>
  <si>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</si>
  <si>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</si>
  <si>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</si>
  <si>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</si>
  <si>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</si>
  <si>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</si>
  <si>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</si>
  <si>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</si>
  <si>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</si>
  <si>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</si>
  <si>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</si>
  <si>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</si>
  <si>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</si>
  <si>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</si>
  <si>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</si>
  <si>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</si>
  <si>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</si>
  <si>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</si>
  <si>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</si>
  <si>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</si>
  <si>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</si>
  <si>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</si>
  <si>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</si>
  <si>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</si>
  <si>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</si>
  <si>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</si>
  <si>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</si>
  <si>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</si>
  <si>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</si>
  <si>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</si>
  <si>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</si>
  <si>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</si>
  <si>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</si>
  <si>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</si>
  <si>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</si>
  <si>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</si>
  <si>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</si>
  <si>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</si>
  <si>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</si>
  <si>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</si>
  <si>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</si>
  <si>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</si>
  <si>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</si>
  <si>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</si>
  <si>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</si>
  <si>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</si>
  <si>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</si>
  <si>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</si>
  <si>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</si>
  <si>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</si>
  <si>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</si>
  <si>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</si>
  <si>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</si>
  <si>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</si>
  <si>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</si>
  <si>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</si>
  <si>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</si>
  <si>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</si>
  <si>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</si>
  <si>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</si>
  <si>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</si>
  <si>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</si>
  <si>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</si>
  <si>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</si>
  <si>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</si>
  <si>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</si>
  <si>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</si>
  <si>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</si>
  <si>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</si>
  <si>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</si>
  <si>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</si>
  <si>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</si>
  <si>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</si>
  <si>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</si>
  <si>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</si>
  <si>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</si>
  <si>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</si>
  <si>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</si>
  <si>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</si>
  <si>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</si>
  <si>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</si>
  <si>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</si>
  <si>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</si>
  <si>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</si>
  <si>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</si>
  <si>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</si>
  <si>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</si>
  <si>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</si>
  <si>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</si>
  <si>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</si>
  <si>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</si>
  <si>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</si>
  <si>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</si>
  <si>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</si>
  <si>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</si>
  <si>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</si>
  <si>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</si>
  <si>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</si>
  <si>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</si>
  <si>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</si>
  <si>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</si>
  <si>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</si>
  <si>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</si>
  <si>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</si>
  <si>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</si>
  <si>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</si>
  <si>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</si>
  <si>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</si>
  <si>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</si>
  <si>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</si>
  <si>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</si>
  <si>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</si>
  <si>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</si>
  <si>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</si>
  <si>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</si>
  <si>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</si>
  <si>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</si>
  <si>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</si>
  <si>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</si>
  <si>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</si>
  <si>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</si>
  <si>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</si>
  <si>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</si>
  <si>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</si>
  <si>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</si>
  <si>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</si>
  <si>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</si>
  <si>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</si>
  <si>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</si>
  <si>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</si>
  <si>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</si>
  <si>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</si>
  <si>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</si>
  <si>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</si>
  <si>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</si>
  <si>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</si>
  <si>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</si>
  <si>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</si>
  <si>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</si>
  <si>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</si>
  <si>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</si>
  <si>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</si>
  <si>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</si>
  <si>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</si>
  <si>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</si>
  <si>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</si>
  <si>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</si>
  <si>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</si>
  <si>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</si>
  <si>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</si>
  <si>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</si>
  <si>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</si>
  <si>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</si>
  <si>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</si>
  <si>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</si>
  <si>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</si>
  <si>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</si>
  <si>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</si>
  <si>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</si>
  <si>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</si>
  <si>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</si>
  <si>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</si>
  <si>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</si>
  <si>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</si>
  <si>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</si>
  <si>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</si>
  <si>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</si>
  <si>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</si>
  <si>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</si>
  <si>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</si>
  <si>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</si>
  <si>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</si>
  <si>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</si>
  <si>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</si>
  <si>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</si>
  <si>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</si>
  <si>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</si>
  <si>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</si>
  <si>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</si>
  <si>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</si>
  <si>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</si>
  <si>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</si>
  <si>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</si>
  <si>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</si>
  <si>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</si>
  <si>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</si>
  <si>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</si>
  <si>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</si>
  <si>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</si>
  <si>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</si>
  <si>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</si>
  <si>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</si>
  <si>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</si>
  <si>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</si>
  <si>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</si>
  <si>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</si>
  <si>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</si>
  <si>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</si>
  <si>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</si>
  <si>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</si>
  <si>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</si>
  <si>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</si>
  <si>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</si>
  <si>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</si>
  <si>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</si>
  <si>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</si>
  <si>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</si>
  <si>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</si>
  <si>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</si>
  <si>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</si>
  <si>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</si>
  <si>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</si>
  <si>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</si>
  <si>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</si>
  <si>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</si>
  <si>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</si>
  <si>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</si>
  <si>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</si>
  <si>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</si>
  <si>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</si>
  <si>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</si>
  <si>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</si>
  <si>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</si>
  <si>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</si>
  <si>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</si>
  <si>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</si>
  <si>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</si>
  <si>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</si>
  <si>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</si>
  <si>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</si>
  <si>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</si>
  <si>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</si>
  <si>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</si>
  <si>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</si>
  <si>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</si>
  <si>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</si>
  <si>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</si>
  <si>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</si>
  <si>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</si>
  <si>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</si>
  <si>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</si>
  <si>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</si>
  <si>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</si>
  <si>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</si>
  <si>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</si>
  <si>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</si>
  <si>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</si>
  <si>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</si>
  <si>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</si>
  <si>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</si>
  <si>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</si>
  <si>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</si>
  <si>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</si>
  <si>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</si>
  <si>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</si>
  <si>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</si>
  <si>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</si>
  <si>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</si>
  <si>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</si>
  <si>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</si>
  <si>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</si>
  <si>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</si>
  <si>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</si>
  <si>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</si>
  <si>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</si>
  <si>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</si>
  <si>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</si>
  <si>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</si>
  <si>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</si>
  <si>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</si>
  <si>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</si>
  <si>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</si>
  <si>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</si>
  <si>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</si>
  <si>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</si>
  <si>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</si>
  <si>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</si>
  <si>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</si>
  <si>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</si>
  <si>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</si>
  <si>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</si>
  <si>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</si>
  <si>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</si>
  <si>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</si>
  <si>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</si>
  <si>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</si>
  <si>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</si>
  <si>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</si>
  <si>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</si>
  <si>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</si>
  <si>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</si>
  <si>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</si>
  <si>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</si>
  <si>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</si>
  <si>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</si>
  <si>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</si>
  <si>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</si>
  <si>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</si>
  <si>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</si>
  <si>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</si>
  <si>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</si>
  <si>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</si>
  <si>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</si>
  <si>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</si>
  <si>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</si>
  <si>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</si>
  <si>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</si>
  <si>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</si>
  <si>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</si>
  <si>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</si>
  <si>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</si>
  <si>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</si>
  <si>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</si>
  <si>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</si>
  <si>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</si>
  <si>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</si>
  <si>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</si>
  <si>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</si>
  <si>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</si>
  <si>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</si>
  <si>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</si>
  <si>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</si>
  <si>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</si>
  <si>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</si>
  <si>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</si>
  <si>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</si>
  <si>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</si>
  <si>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</si>
  <si>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</si>
  <si>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</si>
  <si>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</si>
  <si>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</si>
  <si>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</si>
  <si>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</si>
  <si>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</si>
  <si>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</si>
  <si>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</si>
  <si>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</si>
  <si>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</si>
  <si>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</si>
  <si>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</si>
  <si>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</si>
  <si>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</si>
  <si>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</si>
  <si>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</si>
  <si>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</si>
  <si>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</si>
  <si>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</si>
  <si>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</si>
  <si>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</si>
  <si>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</si>
  <si>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</si>
  <si>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</si>
  <si>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</si>
  <si>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</si>
  <si>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</si>
  <si>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</si>
  <si>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</si>
  <si>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</si>
  <si>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</si>
  <si>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</si>
  <si>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</si>
  <si>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</si>
  <si>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</si>
  <si>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</si>
  <si>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</si>
  <si>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</si>
  <si>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</si>
  <si>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</si>
  <si>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</si>
  <si>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</si>
  <si>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</si>
  <si>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</si>
  <si>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</si>
  <si>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</si>
  <si>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</si>
  <si>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</si>
  <si>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</si>
  <si>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</si>
  <si>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</si>
  <si>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</si>
  <si>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</si>
  <si>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</si>
  <si>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</si>
  <si>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</si>
  <si>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</si>
  <si>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</si>
  <si>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</si>
  <si>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</si>
  <si>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</si>
  <si>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</si>
  <si>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</si>
  <si>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</si>
  <si>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</si>
  <si>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</si>
  <si>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</si>
  <si>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</si>
  <si>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</si>
  <si>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</si>
  <si>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</si>
  <si>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</si>
  <si>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</si>
  <si>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</si>
  <si>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</si>
  <si>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</si>
  <si>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</si>
  <si>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</si>
  <si>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</si>
  <si>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</si>
  <si>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</si>
  <si>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</si>
  <si>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</si>
  <si>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</si>
  <si>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</si>
  <si>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</si>
  <si>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</si>
  <si>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</si>
  <si>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</si>
  <si>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</si>
  <si>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</si>
  <si>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</si>
  <si>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</si>
  <si>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</si>
  <si>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</si>
  <si>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</si>
  <si>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</si>
  <si>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</si>
  <si>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</si>
  <si>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</si>
  <si>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</si>
  <si>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</si>
  <si>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</si>
  <si>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</si>
  <si>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</si>
  <si>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</si>
  <si>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</si>
  <si>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</si>
  <si>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</si>
  <si>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</si>
  <si>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</si>
  <si>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</si>
  <si>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</si>
  <si>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</si>
  <si>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</si>
  <si>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</si>
  <si>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</si>
  <si>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</si>
  <si>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</si>
  <si>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</si>
  <si>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</si>
  <si>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</si>
  <si>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</si>
  <si>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</si>
  <si>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</si>
  <si>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</si>
  <si>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</si>
  <si>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</si>
  <si>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</si>
  <si>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</si>
  <si>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</si>
  <si>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</si>
  <si>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</si>
  <si>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</si>
  <si>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</si>
  <si>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</si>
  <si>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</si>
  <si>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</si>
  <si>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</si>
  <si>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</si>
  <si>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</si>
  <si>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</si>
  <si>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</si>
  <si>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</si>
  <si>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</si>
  <si>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</si>
  <si>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</si>
  <si>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</si>
  <si>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</si>
  <si>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</si>
  <si>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</si>
  <si>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</si>
  <si>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</si>
  <si>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</si>
  <si>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</si>
  <si>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</si>
  <si>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</si>
  <si>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</si>
  <si>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</si>
  <si>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</si>
  <si>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</si>
  <si>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</si>
  <si>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</si>
  <si>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</si>
  <si>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</si>
  <si>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</si>
  <si>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</si>
  <si>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</si>
  <si>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</si>
  <si>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</si>
  <si>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</si>
  <si>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</si>
  <si>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</si>
  <si>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</si>
  <si>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</si>
  <si>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</si>
  <si>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</si>
  <si>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</si>
  <si>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</si>
  <si>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</si>
  <si>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</si>
  <si>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</si>
  <si>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</si>
  <si>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</si>
  <si>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</si>
  <si>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</si>
  <si>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</si>
  <si>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</si>
  <si>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</si>
  <si>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</si>
  <si>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</si>
  <si>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</si>
  <si>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</si>
  <si>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</si>
  <si>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</si>
  <si>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</si>
  <si>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</si>
  <si>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</si>
  <si>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</si>
  <si>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</si>
  <si>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</si>
  <si>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</si>
  <si>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</si>
  <si>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</si>
  <si>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</si>
  <si>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</si>
  <si>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</si>
  <si>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</si>
  <si>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</si>
  <si>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</si>
  <si>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</si>
  <si>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</si>
  <si>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</si>
  <si>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</si>
  <si>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</si>
  <si>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</si>
  <si>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</si>
  <si>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</si>
  <si>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</si>
  <si>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</si>
  <si>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</si>
  <si>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</si>
  <si>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</si>
  <si>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</si>
  <si>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</si>
  <si>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</si>
  <si>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</si>
  <si>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</si>
  <si>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</si>
  <si>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</si>
  <si>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</si>
  <si>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</si>
  <si>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</si>
  <si>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</si>
  <si>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</si>
  <si>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</si>
  <si>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</si>
  <si>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</si>
  <si>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</si>
  <si>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</si>
  <si>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</si>
  <si>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</si>
  <si>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</si>
  <si>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</si>
  <si>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</si>
  <si>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</si>
  <si>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</si>
  <si>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</si>
  <si>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</si>
  <si>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</si>
  <si>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</si>
  <si>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</si>
  <si>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</si>
  <si>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</si>
  <si>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</si>
  <si>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</si>
  <si>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</si>
  <si>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</si>
  <si>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</si>
  <si>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</si>
  <si>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</si>
  <si>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</si>
  <si>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</si>
  <si>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</si>
  <si>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</si>
  <si>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</si>
  <si>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</si>
  <si>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</si>
  <si>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</si>
  <si>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</si>
  <si>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</si>
  <si>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</si>
  <si>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</si>
  <si>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</si>
  <si>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</si>
  <si>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</si>
  <si>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</si>
  <si>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</si>
  <si>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</si>
  <si>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</si>
  <si>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</si>
  <si>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</si>
  <si>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</si>
  <si>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</si>
  <si>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</si>
  <si>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</si>
  <si>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</si>
  <si>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</si>
  <si>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</si>
  <si>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</si>
  <si>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</si>
  <si>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</si>
  <si>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</si>
  <si>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</si>
  <si>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</si>
  <si>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</si>
  <si>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</si>
  <si>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</si>
  <si>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</si>
  <si>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</si>
  <si>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</si>
  <si>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</si>
  <si>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</si>
  <si>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</si>
  <si>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</si>
  <si>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</si>
  <si>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</si>
  <si>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</si>
  <si>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</si>
  <si>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</si>
  <si>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</si>
  <si>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</si>
  <si>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</si>
  <si>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</si>
  <si>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</si>
  <si>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</si>
  <si>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</si>
  <si>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</si>
  <si>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</si>
  <si>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</si>
  <si>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</si>
  <si>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</si>
  <si>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</si>
  <si>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</si>
  <si>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</si>
  <si>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</si>
  <si>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</si>
  <si>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</si>
  <si>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</si>
  <si>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</si>
  <si>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</si>
  <si>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</si>
  <si>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</si>
  <si>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</si>
  <si>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</si>
  <si>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</si>
  <si>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</si>
  <si>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</si>
  <si>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</si>
  <si>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</si>
  <si>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</si>
  <si>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</si>
  <si>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</si>
  <si>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</si>
  <si>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</si>
  <si>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</si>
  <si>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</si>
  <si>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</si>
  <si>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</si>
  <si>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</si>
  <si>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</si>
  <si>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</si>
  <si>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</si>
  <si>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</si>
  <si>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</si>
  <si>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</si>
  <si>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</si>
  <si>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</si>
  <si>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</si>
  <si>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</si>
  <si>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</si>
  <si>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</si>
  <si>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</si>
  <si>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</si>
  <si>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</si>
  <si>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</si>
  <si>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</si>
  <si>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</si>
  <si>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</si>
  <si>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</si>
  <si>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</si>
  <si>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</si>
  <si>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</si>
  <si>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</si>
  <si>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</si>
  <si>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</si>
  <si>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</si>
  <si>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</si>
  <si>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</si>
  <si>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</si>
  <si>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</si>
  <si>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</si>
  <si>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</si>
  <si>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</si>
  <si>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</si>
  <si>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</si>
  <si>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</si>
  <si>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</si>
  <si>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</si>
  <si>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</si>
  <si>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</si>
  <si>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</si>
  <si>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</si>
  <si>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</si>
  <si>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</si>
  <si>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</si>
  <si>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</si>
  <si>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</si>
  <si>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</si>
  <si>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</si>
  <si>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</si>
  <si>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</si>
  <si>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</si>
  <si>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</si>
  <si>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</si>
  <si>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</si>
  <si>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</si>
  <si>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</si>
  <si>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</si>
  <si>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</si>
  <si>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</si>
  <si>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</si>
  <si>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</si>
  <si>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</si>
  <si>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</si>
  <si>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</si>
  <si>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</si>
  <si>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</si>
  <si>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</si>
  <si>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</si>
  <si>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</si>
  <si>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</si>
  <si>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</si>
  <si>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</si>
  <si>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</si>
  <si>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</si>
  <si>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</si>
  <si>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</si>
  <si>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</si>
  <si>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</si>
  <si>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</si>
  <si>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</si>
  <si>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</si>
  <si>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</si>
  <si>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</si>
  <si>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</si>
  <si>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</si>
  <si>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</si>
  <si>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</si>
  <si>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</si>
  <si>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</si>
  <si>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</si>
  <si>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</si>
  <si>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</si>
  <si>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</si>
  <si>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</si>
  <si>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</si>
  <si>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</si>
  <si>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</si>
  <si>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</si>
  <si>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</si>
  <si>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</si>
  <si>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</si>
  <si>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</si>
  <si>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</si>
  <si>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</si>
  <si>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</si>
  <si>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</si>
  <si>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</si>
  <si>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</si>
  <si>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</si>
  <si>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</si>
  <si>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</si>
  <si>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</si>
  <si>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</si>
  <si>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</si>
  <si>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</si>
  <si>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</si>
  <si>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</si>
  <si>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</si>
  <si>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</si>
  <si>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</si>
  <si>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</si>
  <si>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</si>
  <si>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</si>
  <si>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</si>
  <si>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</si>
  <si>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</si>
  <si>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</si>
  <si>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</si>
  <si>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</si>
  <si>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</si>
  <si>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</si>
  <si>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</si>
  <si>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</si>
  <si>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</si>
  <si>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</si>
  <si>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</si>
  <si>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</si>
  <si>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</si>
  <si>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</si>
  <si>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</si>
  <si>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</si>
  <si>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</si>
  <si>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</si>
  <si>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</si>
  <si>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</si>
  <si>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</si>
  <si>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</si>
  <si>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</si>
  <si>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</si>
  <si>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</si>
  <si>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</si>
  <si>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</si>
  <si>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</si>
  <si>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</si>
  <si>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</si>
  <si>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</si>
  <si>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</si>
  <si>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</si>
  <si>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</si>
  <si>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</si>
  <si>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</si>
  <si>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</si>
  <si>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</si>
  <si>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</si>
  <si>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</si>
  <si>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</si>
  <si>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</si>
  <si>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</si>
  <si>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</si>
  <si>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</si>
  <si>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</si>
  <si>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</si>
  <si>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</si>
  <si>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</si>
  <si>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</si>
  <si>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</si>
  <si>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</si>
  <si>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</si>
  <si>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</si>
  <si>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</si>
  <si>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</si>
  <si>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</si>
  <si>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</si>
  <si>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</si>
  <si>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</si>
  <si>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</si>
  <si>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</si>
  <si>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</si>
  <si>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</si>
  <si>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</si>
  <si>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</si>
  <si>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</si>
  <si>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</si>
  <si>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</si>
  <si>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</si>
  <si>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</si>
  <si>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</si>
  <si>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</si>
  <si>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</si>
  <si>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</si>
  <si>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</si>
  <si>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</si>
  <si>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</si>
  <si>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</si>
  <si>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</si>
  <si>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</si>
  <si>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</si>
  <si>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</si>
  <si>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</si>
  <si>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</si>
  <si>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</si>
  <si>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</si>
  <si>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</si>
  <si>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</si>
  <si>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</si>
  <si>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</si>
  <si>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</si>
  <si>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</si>
  <si>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</si>
  <si>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</si>
  <si>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</si>
  <si>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</si>
  <si>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</si>
  <si>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</si>
  <si>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</si>
  <si>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</si>
  <si>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</si>
  <si>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</si>
  <si>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</si>
  <si>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</si>
  <si>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</si>
  <si>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</si>
  <si>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</si>
  <si>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</si>
  <si>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</si>
  <si>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</si>
  <si>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</si>
  <si>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</si>
  <si>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</si>
  <si>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</si>
  <si>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</si>
  <si>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</si>
  <si>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</si>
  <si>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</si>
  <si>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</si>
  <si>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</si>
  <si>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</si>
  <si>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</si>
  <si>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</si>
  <si>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</si>
  <si>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</si>
  <si>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</si>
  <si>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</si>
  <si>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</si>
  <si>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</si>
  <si>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</si>
  <si>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</si>
  <si>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</si>
  <si>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</si>
  <si>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</si>
  <si>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</si>
  <si>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</si>
  <si>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</si>
  <si>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</si>
  <si>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</si>
  <si>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</si>
  <si>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</si>
  <si>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</si>
  <si>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</si>
  <si>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</si>
  <si>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</si>
  <si>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</si>
  <si>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</si>
  <si>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</si>
  <si>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</si>
  <si>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</si>
  <si>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</si>
  <si>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</si>
  <si>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</si>
  <si>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</si>
  <si>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</si>
  <si>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</si>
  <si>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</si>
  <si>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</si>
  <si>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</si>
  <si>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</si>
  <si>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</si>
  <si>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</si>
  <si>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</si>
  <si>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</si>
  <si>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</si>
  <si>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</si>
  <si>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</si>
  <si>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</si>
  <si>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</si>
  <si>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</si>
  <si>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</si>
  <si>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</si>
  <si>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</si>
  <si>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</si>
  <si>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</si>
  <si>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</si>
  <si>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</si>
  <si>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</si>
  <si>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</si>
  <si>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</si>
  <si>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</si>
  <si>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</si>
  <si>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</si>
  <si>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</si>
  <si>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</si>
  <si>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</si>
  <si>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</si>
  <si>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</si>
  <si>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</si>
  <si>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</si>
  <si>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</si>
  <si>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</si>
  <si>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</si>
  <si>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</si>
  <si>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</si>
  <si>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</si>
  <si>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</si>
  <si>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</si>
  <si>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</si>
  <si>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</si>
  <si>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</si>
  <si>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</si>
  <si>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</si>
  <si>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</si>
  <si>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</si>
  <si>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</si>
  <si>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</si>
  <si>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</si>
  <si>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</si>
  <si>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</si>
  <si>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</si>
  <si>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</si>
  <si>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</si>
  <si>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</si>
  <si>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</si>
  <si>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</si>
  <si>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</si>
  <si>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</si>
  <si>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</si>
  <si>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</si>
  <si>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</si>
  <si>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</si>
  <si>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</si>
  <si>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</si>
  <si>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</si>
  <si>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</si>
  <si>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</si>
  <si>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</si>
  <si>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</si>
  <si>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</si>
  <si>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</si>
  <si>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</si>
  <si>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</si>
  <si>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</si>
  <si>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</si>
  <si>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</si>
  <si>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</si>
  <si>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</si>
  <si>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</si>
  <si>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</si>
  <si>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</si>
  <si>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</si>
  <si>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</si>
  <si>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</si>
  <si>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</si>
  <si>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</si>
  <si>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</si>
  <si>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</si>
  <si>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</si>
  <si>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</si>
  <si>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</si>
  <si>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</si>
  <si>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</si>
  <si>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</si>
  <si>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</si>
  <si>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</si>
  <si>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</si>
  <si>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</si>
  <si>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</si>
  <si>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</si>
  <si>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</si>
  <si>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</si>
  <si>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</si>
  <si>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</si>
  <si>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</si>
  <si>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</si>
  <si>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</si>
  <si>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</si>
  <si>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</si>
  <si>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</si>
  <si>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</si>
  <si>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</si>
  <si>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</si>
  <si>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</si>
  <si>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</si>
  <si>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</si>
  <si>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</si>
  <si>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</si>
  <si>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</si>
  <si>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</si>
  <si>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</si>
  <si>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</si>
  <si>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</si>
  <si>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</si>
  <si>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</si>
  <si>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</si>
  <si>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</si>
  <si>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</si>
  <si>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</si>
  <si>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</si>
  <si>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</si>
  <si>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</si>
  <si>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</si>
  <si>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</si>
  <si>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</si>
  <si>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</si>
  <si>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</si>
  <si>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</si>
  <si>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</si>
  <si>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</si>
  <si>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</si>
  <si>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</si>
  <si>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</si>
  <si>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</si>
  <si>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</si>
  <si>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</si>
  <si>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</si>
  <si>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</si>
  <si>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</si>
  <si>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</si>
  <si>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</si>
  <si>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</si>
  <si>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</si>
  <si>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</si>
  <si>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</si>
  <si>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</si>
  <si>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</si>
  <si>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</si>
  <si>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</si>
  <si>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</si>
  <si>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</si>
  <si>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</si>
  <si>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</si>
  <si>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</si>
  <si>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</si>
  <si>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</si>
  <si>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</si>
  <si>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</si>
  <si>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</si>
  <si>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</si>
  <si>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</si>
  <si>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</si>
  <si>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</si>
  <si>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</si>
  <si>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</si>
  <si>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</si>
  <si>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</si>
  <si>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</si>
  <si>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</si>
  <si>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</si>
  <si>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</si>
  <si>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</si>
  <si>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</si>
  <si>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</si>
  <si>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</si>
  <si>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</si>
  <si>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</si>
  <si>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</si>
  <si>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</si>
  <si>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</si>
  <si>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</si>
  <si>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</si>
  <si>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</si>
  <si>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</si>
  <si>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</si>
  <si>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</si>
  <si>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</si>
  <si>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</si>
  <si>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</si>
  <si>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</si>
  <si>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</si>
  <si>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</si>
  <si>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</si>
  <si>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</si>
  <si>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</si>
  <si>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</si>
  <si>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</si>
  <si>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</si>
  <si>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</si>
  <si>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</si>
  <si>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</si>
  <si>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</si>
  <si>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</si>
  <si>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</si>
  <si>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</si>
  <si>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</si>
  <si>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</si>
  <si>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</si>
  <si>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</si>
  <si>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</si>
  <si>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</si>
  <si>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</si>
  <si>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</si>
  <si>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</si>
  <si>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</si>
  <si>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</si>
  <si>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</si>
  <si>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</si>
  <si>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</si>
  <si>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</si>
  <si>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</si>
  <si>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</si>
  <si>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</si>
  <si>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</si>
  <si>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</si>
  <si>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</si>
  <si>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</si>
  <si>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</si>
  <si>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</si>
  <si>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</si>
  <si>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</si>
  <si>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</si>
  <si>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</si>
  <si>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</si>
  <si>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</si>
  <si>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</si>
  <si>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</si>
  <si>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</si>
  <si>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</si>
  <si>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</si>
  <si>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</si>
  <si>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</si>
  <si>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</si>
  <si>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</si>
  <si>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</si>
  <si>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</si>
  <si>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</si>
  <si>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</si>
  <si>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</si>
  <si>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</si>
  <si>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</si>
  <si>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</si>
  <si>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</si>
  <si>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</si>
  <si>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</si>
  <si>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</si>
  <si>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</si>
  <si>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</si>
  <si>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</si>
  <si>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</si>
  <si>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</si>
  <si>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</si>
  <si>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</si>
  <si>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</si>
  <si>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</si>
  <si>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</si>
  <si>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</si>
  <si>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</si>
  <si>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</si>
  <si>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</si>
  <si>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</si>
  <si>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</si>
  <si>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</si>
  <si>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</si>
  <si>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</si>
  <si>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</si>
  <si>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</si>
  <si>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</si>
  <si>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</si>
  <si>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</si>
  <si>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</si>
  <si>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</si>
  <si>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</si>
  <si>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</si>
  <si>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</si>
  <si>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</si>
  <si>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</si>
  <si>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</si>
  <si>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</si>
  <si>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</si>
  <si>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</si>
  <si>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</si>
  <si>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</si>
  <si>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</si>
  <si>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</si>
  <si>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</si>
  <si>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</si>
  <si>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</si>
  <si>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</si>
  <si>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</si>
  <si>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</si>
  <si>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</si>
  <si>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</si>
  <si>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</si>
  <si>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</si>
  <si>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</si>
  <si>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</si>
  <si>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</si>
  <si>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</si>
  <si>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</si>
  <si>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</si>
  <si>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</si>
  <si>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</si>
  <si>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</si>
  <si>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</si>
  <si>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</si>
  <si>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</si>
  <si>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</si>
  <si>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</si>
  <si>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</si>
  <si>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</si>
  <si>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</si>
  <si>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</si>
  <si>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</si>
  <si>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</si>
  <si>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</si>
  <si>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</si>
  <si>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</si>
  <si>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</si>
  <si>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</si>
  <si>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</si>
  <si>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</si>
  <si>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</si>
  <si>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</si>
  <si>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</si>
  <si>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</si>
  <si>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</si>
  <si>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</si>
  <si>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</si>
  <si>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</si>
  <si>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</si>
  <si>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</si>
  <si>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</si>
  <si>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</si>
  <si>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</si>
  <si>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</si>
  <si>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</si>
  <si>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</si>
  <si>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</si>
  <si>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</si>
  <si>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</si>
  <si>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</si>
  <si>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</si>
  <si>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</si>
  <si>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</si>
  <si>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</si>
  <si>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</si>
  <si>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</si>
  <si>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</si>
  <si>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</si>
  <si>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</si>
  <si>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</si>
  <si>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</si>
  <si>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</si>
  <si>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</si>
  <si>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</si>
  <si>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</si>
  <si>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</si>
  <si>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</si>
  <si>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</si>
  <si>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</si>
  <si>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</si>
  <si>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</si>
  <si>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</si>
  <si>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</si>
  <si>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</si>
  <si>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</si>
  <si>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</si>
  <si>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</si>
  <si>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</si>
  <si>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</si>
  <si>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</si>
  <si>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</si>
  <si>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</si>
  <si>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</si>
  <si>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</si>
  <si>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</si>
  <si>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</si>
  <si>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</si>
  <si>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</si>
  <si>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</si>
  <si>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</si>
  <si>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</si>
  <si>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</si>
  <si>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</si>
  <si>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</si>
  <si>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</si>
  <si>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</si>
  <si>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</si>
  <si>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</si>
  <si>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</si>
  <si>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</si>
  <si>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</si>
  <si>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</si>
  <si>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</si>
  <si>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</si>
  <si>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</si>
  <si>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</si>
  <si>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</si>
  <si>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</si>
  <si>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</si>
  <si>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</si>
  <si>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</si>
  <si>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</si>
  <si>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</si>
  <si>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</si>
  <si>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</si>
  <si>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</si>
  <si>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</si>
  <si>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</si>
  <si>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</si>
  <si>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</si>
  <si>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</si>
  <si>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</si>
  <si>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</si>
  <si>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</si>
  <si>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</si>
  <si>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</si>
  <si>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</si>
  <si>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</si>
  <si>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</si>
  <si>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</si>
  <si>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</si>
  <si>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</si>
  <si>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</si>
  <si>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</si>
  <si>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</si>
  <si>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</si>
  <si>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</si>
  <si>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</si>
  <si>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</si>
  <si>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</si>
  <si>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</si>
  <si>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</si>
  <si>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</si>
  <si>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</si>
  <si>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</si>
  <si>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</si>
  <si>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</si>
  <si>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</si>
  <si>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</si>
  <si>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</si>
  <si>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</si>
  <si>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</si>
  <si>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</si>
  <si>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</si>
  <si>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</si>
  <si>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</si>
  <si>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</si>
  <si>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</si>
  <si>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</si>
  <si>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</si>
  <si>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</si>
  <si>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</si>
  <si>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</si>
  <si>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</si>
  <si>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</si>
  <si>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</si>
  <si>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</si>
  <si>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</si>
  <si>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</si>
  <si>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</si>
  <si>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</si>
  <si>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</si>
  <si>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</si>
  <si>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</si>
  <si>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</si>
  <si>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</si>
  <si>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</si>
  <si>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</si>
  <si>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</si>
  <si>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</si>
  <si>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</si>
  <si>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</si>
  <si>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</si>
  <si>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</si>
  <si>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</si>
  <si>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</si>
  <si>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</si>
  <si>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</si>
  <si>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</si>
  <si>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</si>
  <si>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</si>
  <si>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</si>
  <si>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</si>
  <si>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</si>
  <si>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</si>
  <si>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</si>
  <si>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</si>
  <si>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</si>
  <si>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</si>
  <si>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</si>
  <si>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</si>
  <si>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</si>
  <si>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</si>
  <si>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</si>
  <si>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</si>
  <si>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</si>
  <si>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</si>
  <si>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</si>
  <si>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</si>
  <si>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</si>
  <si>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</si>
  <si>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</si>
  <si>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</si>
  <si>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</si>
  <si>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</si>
  <si>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</si>
  <si>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</si>
  <si>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</si>
  <si>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</si>
  <si>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</si>
  <si>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</si>
  <si>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</si>
  <si>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</si>
  <si>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</si>
  <si>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</si>
  <si>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</si>
  <si>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</si>
  <si>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</si>
  <si>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</si>
  <si>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</si>
  <si>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</si>
  <si>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</si>
  <si>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</si>
  <si>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</si>
  <si>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</si>
  <si>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</si>
  <si>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</si>
  <si>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</si>
  <si>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</si>
  <si>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</si>
  <si>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</si>
  <si>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</si>
  <si>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</si>
  <si>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</si>
  <si>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</si>
  <si>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</si>
  <si>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</si>
  <si>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</si>
  <si>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</si>
  <si>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</si>
  <si>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</si>
  <si>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</si>
  <si>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</si>
  <si>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</si>
  <si>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</si>
  <si>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</si>
  <si>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</si>
  <si>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</si>
  <si>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</si>
  <si>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</si>
  <si>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</si>
  <si>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</si>
  <si>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</si>
  <si>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</si>
  <si>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</si>
  <si>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</si>
  <si>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</si>
  <si>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</si>
  <si>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</si>
  <si>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</si>
  <si>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</si>
  <si>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</si>
  <si>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</si>
  <si>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</si>
  <si>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</si>
  <si>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</si>
  <si>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</si>
  <si>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</si>
  <si>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</si>
  <si>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</si>
  <si>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</si>
  <si>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</si>
  <si>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</si>
  <si>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</si>
  <si>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</si>
  <si>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</si>
  <si>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</si>
  <si>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</si>
  <si>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</si>
  <si>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</si>
  <si>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</si>
  <si>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</si>
  <si>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</si>
  <si>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</si>
  <si>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</si>
  <si>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</si>
  <si>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</si>
  <si>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</si>
  <si>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</si>
  <si>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</si>
  <si>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</si>
  <si>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</si>
  <si>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</si>
  <si>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</si>
  <si>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</si>
  <si>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</si>
  <si>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</si>
  <si>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</si>
  <si>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</si>
  <si>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</si>
  <si>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</si>
  <si>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</si>
  <si>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</si>
  <si>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</si>
  <si>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</si>
  <si>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</si>
  <si>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</si>
  <si>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</si>
  <si>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</si>
  <si>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</si>
  <si>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</si>
  <si>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</si>
  <si>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</si>
  <si>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</si>
  <si>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</si>
  <si>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</si>
  <si>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</si>
  <si>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</si>
  <si>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</si>
  <si>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</si>
  <si>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</si>
  <si>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</si>
  <si>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</si>
  <si>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</si>
  <si>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</si>
  <si>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</si>
  <si>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</si>
  <si>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</si>
  <si>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</si>
  <si>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</si>
  <si>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</si>
  <si>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</si>
  <si>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</si>
  <si>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</si>
  <si>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</si>
  <si>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</si>
  <si>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</si>
  <si>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</si>
  <si>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</si>
  <si>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</si>
  <si>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</si>
  <si>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</si>
  <si>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</si>
  <si>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</si>
  <si>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</si>
  <si>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</si>
  <si>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</si>
  <si>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</si>
  <si>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</si>
  <si>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</si>
  <si>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</si>
  <si>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</si>
  <si>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</si>
  <si>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</si>
  <si>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</si>
  <si>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</si>
  <si>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</si>
  <si>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</si>
  <si>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</si>
  <si>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</si>
  <si>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</si>
  <si>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</si>
  <si>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</si>
  <si>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</si>
  <si>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</si>
  <si>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</si>
  <si>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</si>
  <si>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</si>
  <si>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</si>
  <si>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</si>
  <si>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</si>
  <si>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</si>
  <si>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</si>
  <si>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</si>
  <si>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</si>
  <si>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</si>
  <si>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</si>
  <si>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</si>
  <si>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</si>
  <si>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</si>
  <si>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</si>
  <si>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</si>
  <si>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</si>
  <si>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</si>
  <si>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</si>
  <si>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</si>
  <si>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</si>
  <si>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</si>
  <si>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</si>
  <si>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</si>
  <si>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</si>
  <si>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</si>
  <si>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</si>
  <si>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</si>
  <si>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</si>
  <si>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</si>
  <si>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</si>
  <si>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</si>
  <si>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</si>
  <si>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</si>
  <si>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</si>
  <si>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</si>
  <si>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</si>
  <si>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</si>
  <si>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</si>
  <si>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</si>
  <si>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</si>
  <si>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</si>
  <si>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</si>
  <si>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</si>
  <si>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</si>
  <si>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</si>
  <si>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</si>
  <si>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</si>
  <si>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</si>
  <si>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</si>
  <si>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</si>
  <si>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</si>
  <si>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</si>
  <si>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</si>
  <si>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</si>
  <si>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</si>
  <si>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</si>
  <si>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</si>
  <si>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</si>
  <si>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</si>
  <si>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</si>
  <si>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</si>
  <si>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</si>
  <si>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</si>
  <si>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</si>
  <si>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</si>
  <si>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</si>
  <si>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</si>
  <si>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</si>
  <si>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</si>
  <si>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</si>
  <si>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</si>
  <si>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</si>
  <si>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</si>
  <si>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</si>
  <si>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</si>
  <si>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</si>
  <si>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</si>
  <si>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</si>
  <si>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</si>
  <si>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</si>
  <si>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</si>
  <si>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</si>
  <si>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</si>
  <si>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</si>
  <si>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</si>
  <si>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</si>
  <si>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</si>
  <si>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</si>
  <si>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</si>
  <si>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</si>
  <si>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</si>
  <si>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</si>
  <si>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</si>
  <si>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</si>
  <si>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</si>
  <si>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</si>
  <si>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</si>
  <si>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</si>
  <si>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</si>
  <si>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</si>
  <si>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</si>
  <si>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</si>
  <si>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</si>
  <si>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</si>
  <si>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</si>
  <si>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</si>
  <si>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</si>
  <si>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</si>
  <si>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</si>
  <si>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</si>
  <si>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</si>
  <si>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</si>
  <si>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</si>
  <si>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</si>
  <si>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</si>
  <si>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</si>
  <si>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</si>
  <si>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</si>
  <si>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</si>
  <si>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</si>
  <si>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</si>
  <si>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</si>
  <si>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</si>
  <si>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</si>
  <si>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</si>
  <si>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</si>
  <si>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</si>
  <si>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</si>
  <si>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</si>
  <si>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</si>
  <si>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</si>
  <si>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</si>
  <si>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</si>
  <si>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</si>
  <si>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</si>
  <si>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</si>
  <si>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</si>
  <si>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</si>
  <si>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</si>
  <si>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</si>
  <si>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</si>
  <si>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</si>
  <si>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</si>
  <si>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</si>
  <si>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</si>
  <si>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</si>
  <si>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</si>
  <si>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</si>
  <si>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</si>
  <si>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</si>
  <si>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</si>
  <si>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</si>
  <si>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</si>
  <si>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</si>
  <si>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</si>
  <si>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</si>
  <si>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</si>
  <si>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</si>
  <si>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</si>
  <si>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</si>
  <si>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</si>
  <si>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</si>
  <si>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</si>
  <si>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</si>
  <si>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</si>
  <si>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</si>
  <si>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</si>
  <si>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</si>
  <si>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</si>
  <si>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</si>
  <si>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</si>
  <si>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</si>
  <si>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</si>
  <si>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</si>
  <si>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</si>
  <si>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</si>
  <si>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</si>
  <si>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</si>
  <si>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</si>
  <si>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</si>
  <si>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</si>
  <si>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</si>
  <si>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</si>
  <si>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</si>
  <si>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</si>
  <si>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</si>
  <si>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</si>
  <si>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</si>
  <si>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</si>
  <si>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</si>
  <si>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</si>
  <si>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</si>
  <si>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</si>
  <si>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</si>
  <si>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</si>
  <si>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</si>
  <si>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</si>
  <si>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</si>
  <si>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</si>
  <si>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</si>
  <si>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</si>
  <si>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</si>
  <si>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</si>
  <si>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</si>
  <si>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</si>
  <si>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</si>
  <si>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</si>
  <si>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</si>
  <si>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</si>
  <si>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</si>
  <si>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</si>
  <si>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</si>
  <si>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</si>
  <si>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</si>
  <si>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</si>
  <si>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</si>
  <si>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</si>
  <si>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</si>
  <si>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</si>
  <si>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</si>
  <si>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</si>
  <si>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</si>
  <si>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</si>
  <si>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</si>
  <si>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</si>
  <si>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</si>
  <si>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</si>
  <si>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</si>
  <si>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</si>
  <si>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</si>
  <si>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</si>
  <si>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</si>
  <si>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</si>
  <si>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</si>
  <si>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</si>
  <si>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</si>
  <si>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</si>
  <si>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</si>
  <si>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</si>
  <si>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</si>
  <si>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</si>
  <si>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</si>
  <si>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</si>
  <si>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</si>
  <si>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</si>
  <si>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</si>
  <si>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</si>
  <si>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</si>
  <si>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</si>
  <si>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</si>
  <si>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</si>
  <si>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</si>
  <si>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</si>
  <si>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</si>
  <si>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</si>
  <si>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</si>
  <si>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</si>
  <si>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</si>
  <si>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</si>
  <si>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</si>
  <si>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</si>
  <si>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</si>
  <si>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</si>
  <si>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</si>
  <si>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</si>
  <si>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</si>
  <si>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</si>
  <si>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</si>
  <si>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</si>
  <si>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</si>
  <si>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</si>
  <si>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</si>
  <si>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</si>
  <si>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</si>
  <si>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</si>
  <si>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</si>
  <si>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</si>
  <si>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</si>
  <si>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</si>
  <si>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</si>
  <si>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</si>
  <si>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</si>
  <si>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</si>
  <si>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</si>
  <si>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</si>
  <si>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</si>
  <si>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</si>
  <si>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</si>
  <si>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</si>
  <si>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</si>
  <si>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</si>
  <si>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</si>
  <si>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</si>
  <si>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</si>
  <si>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</si>
  <si>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</si>
  <si>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</si>
  <si>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</si>
  <si>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</si>
  <si>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</si>
  <si>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</si>
  <si>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</si>
  <si>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</si>
  <si>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</si>
  <si>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</si>
  <si>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</si>
  <si>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</si>
  <si>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</si>
  <si>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</si>
  <si>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</si>
  <si>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</si>
  <si>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</si>
  <si>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</si>
  <si>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</si>
  <si>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</si>
  <si>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</si>
  <si>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</si>
  <si>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</si>
  <si>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</si>
  <si>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</si>
  <si>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</si>
  <si>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</si>
  <si>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</si>
  <si>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</si>
  <si>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</si>
  <si>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</si>
  <si>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</si>
  <si>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</si>
  <si>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</si>
  <si>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</si>
  <si>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</si>
  <si>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</si>
  <si>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</si>
  <si>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</si>
  <si>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</si>
  <si>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</si>
  <si>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</si>
  <si>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</si>
  <si>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</si>
  <si>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</si>
  <si>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</si>
  <si>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</si>
  <si>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</si>
  <si>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</si>
  <si>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</si>
  <si>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</si>
  <si>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</si>
  <si>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</si>
  <si>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</si>
  <si>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</si>
  <si>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</si>
  <si>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</si>
  <si>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</si>
  <si>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</si>
  <si>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</si>
  <si>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</si>
  <si>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</si>
  <si>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</si>
  <si>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</si>
  <si>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</si>
  <si>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</si>
  <si>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</si>
  <si>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</si>
  <si>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</si>
  <si>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</si>
  <si>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</si>
  <si>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</si>
  <si>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</si>
  <si>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</si>
  <si>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</si>
  <si>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</si>
  <si>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</si>
  <si>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</si>
  <si>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</si>
  <si>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</si>
  <si>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</si>
  <si>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</si>
  <si>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</si>
  <si>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</si>
  <si>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</si>
  <si>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</si>
  <si>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</si>
  <si>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</si>
  <si>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</si>
  <si>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</si>
  <si>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</si>
  <si>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</si>
  <si>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</si>
  <si>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</si>
  <si>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</si>
  <si>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</si>
  <si>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</si>
  <si>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</si>
  <si>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</si>
  <si>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</si>
  <si>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</si>
  <si>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</si>
  <si>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</si>
  <si>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</si>
  <si>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</si>
  <si>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</si>
  <si>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</si>
  <si>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</si>
  <si>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</si>
  <si>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</si>
  <si>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</si>
  <si>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</si>
  <si>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</si>
  <si>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</si>
  <si>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</si>
  <si>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</si>
  <si>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</si>
  <si>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</si>
  <si>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</si>
  <si>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</si>
  <si>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</si>
  <si>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</si>
  <si>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</si>
  <si>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</si>
  <si>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</si>
  <si>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</si>
  <si>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</si>
  <si>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</si>
  <si>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</si>
  <si>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</si>
  <si>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</si>
  <si>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</si>
  <si>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</si>
  <si>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</si>
  <si>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</si>
  <si>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</si>
  <si>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</si>
  <si>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</si>
  <si>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</si>
  <si>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</si>
  <si>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</si>
  <si>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</si>
  <si>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</si>
  <si>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</si>
  <si>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</si>
  <si>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</si>
  <si>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</si>
  <si>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</si>
  <si>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</si>
  <si>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</si>
  <si>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</si>
  <si>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</si>
  <si>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</si>
  <si>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</si>
  <si>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</si>
  <si>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</si>
  <si>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</si>
  <si>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</si>
  <si>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</si>
  <si>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</si>
  <si>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</si>
  <si>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</si>
  <si>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</si>
  <si>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</si>
  <si>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</si>
  <si>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</si>
  <si>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</si>
  <si>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</si>
  <si>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</si>
  <si>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</si>
  <si>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</si>
  <si>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</si>
  <si>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</si>
  <si>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</si>
  <si>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</si>
  <si>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</si>
  <si>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</si>
  <si>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</si>
  <si>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</si>
  <si>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</si>
  <si>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</si>
  <si>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</si>
  <si>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</si>
  <si>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</si>
  <si>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</si>
  <si>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</si>
  <si>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</si>
  <si>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</si>
  <si>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</si>
  <si>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</si>
  <si>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</si>
  <si>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</si>
  <si>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</si>
  <si>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</si>
  <si>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</si>
  <si>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</si>
  <si>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</si>
  <si>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</si>
  <si>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</si>
  <si>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</si>
  <si>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</si>
  <si>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</si>
  <si>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</si>
  <si>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</si>
  <si>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</si>
  <si>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</si>
  <si>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</si>
  <si>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</si>
  <si>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</si>
  <si>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</si>
  <si>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</si>
  <si>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</si>
  <si>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</si>
  <si>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</si>
  <si>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</si>
  <si>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</si>
  <si>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</si>
  <si>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</si>
  <si>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</si>
  <si>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</si>
  <si>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</si>
  <si>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</si>
  <si>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</si>
  <si>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</si>
  <si>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</si>
  <si>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</si>
  <si>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</si>
  <si>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</si>
  <si>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</si>
  <si>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</si>
  <si>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</si>
  <si>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</si>
  <si>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</si>
  <si>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</si>
  <si>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</si>
  <si>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</si>
  <si>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</si>
  <si>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</si>
  <si>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</si>
  <si>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</si>
  <si>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</si>
  <si>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</si>
  <si>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</si>
  <si>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</si>
  <si>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</si>
  <si>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</si>
  <si>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</si>
  <si>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</si>
  <si>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</si>
  <si>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</si>
  <si>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</si>
  <si>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</si>
  <si>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</si>
  <si>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</si>
  <si>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</si>
  <si>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</si>
  <si>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</si>
  <si>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</si>
  <si>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</si>
  <si>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</si>
  <si>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</si>
  <si>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</si>
  <si>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</si>
  <si>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</si>
  <si>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</si>
  <si>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</si>
  <si>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</si>
  <si>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</si>
  <si>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</si>
  <si>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</si>
  <si>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</si>
  <si>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</si>
  <si>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</si>
  <si>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</si>
  <si>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</si>
  <si>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</si>
  <si>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</si>
  <si>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</si>
  <si>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</si>
  <si>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</si>
  <si>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</si>
  <si>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</si>
  <si>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</si>
  <si>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</si>
  <si>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</si>
  <si>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</si>
  <si>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</si>
  <si>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</si>
  <si>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</si>
  <si>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</si>
  <si>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</si>
  <si>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</si>
  <si>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</si>
  <si>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</si>
  <si>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</si>
  <si>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</si>
  <si>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</si>
  <si>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</si>
  <si>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</si>
  <si>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</si>
  <si>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</si>
  <si>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</si>
  <si>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</si>
  <si>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</si>
  <si>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</si>
  <si>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</si>
  <si>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</si>
  <si>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</si>
  <si>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</si>
  <si>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</si>
  <si>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</si>
  <si>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</si>
  <si>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</si>
  <si>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</si>
  <si>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</si>
  <si>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</si>
  <si>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</si>
  <si>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</si>
  <si>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</si>
  <si>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</si>
  <si>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</si>
  <si>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</si>
  <si>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</si>
  <si>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</si>
  <si>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</si>
  <si>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</si>
  <si>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</si>
  <si>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</si>
  <si>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</si>
  <si>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</si>
  <si>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</si>
  <si>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</si>
  <si>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</si>
  <si>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</si>
  <si>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</si>
  <si>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</si>
  <si>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</si>
  <si>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</si>
  <si>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</si>
  <si>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</si>
  <si>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</si>
  <si>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</si>
  <si>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</si>
  <si>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</si>
  <si>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</si>
  <si>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</si>
  <si>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</si>
  <si>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</si>
  <si>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</si>
  <si>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</si>
  <si>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</si>
  <si>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</si>
  <si>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</si>
  <si>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</si>
  <si>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</si>
  <si>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</si>
  <si>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</si>
  <si>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</si>
  <si>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</si>
  <si>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</si>
  <si>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</si>
  <si>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</si>
  <si>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</si>
  <si>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</si>
  <si>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</si>
  <si>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</si>
  <si>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</si>
  <si>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</si>
  <si>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</si>
  <si>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</si>
  <si>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</si>
  <si>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</si>
  <si>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</si>
  <si>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</si>
  <si>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</si>
  <si>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</si>
  <si>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</si>
  <si>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</si>
  <si>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</si>
  <si>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</si>
  <si>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</si>
  <si>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</si>
  <si>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</si>
  <si>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</si>
  <si>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</si>
  <si>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</si>
  <si>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</si>
  <si>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</si>
  <si>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</si>
  <si>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</si>
  <si>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</si>
  <si>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</si>
  <si>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</si>
  <si>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</si>
  <si>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</si>
  <si>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</si>
  <si>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</si>
  <si>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</si>
  <si>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</si>
  <si>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</si>
  <si>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</si>
  <si>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</si>
  <si>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</si>
  <si>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</si>
  <si>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</si>
  <si>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</si>
  <si>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</si>
  <si>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</si>
  <si>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</si>
  <si>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</si>
  <si>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</si>
  <si>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</si>
  <si>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</si>
  <si>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</si>
  <si>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</si>
  <si>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</si>
  <si>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</si>
  <si>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</si>
  <si>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</si>
  <si>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</si>
  <si>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</si>
  <si>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</si>
  <si>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</si>
  <si>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</si>
  <si>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</si>
  <si>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</si>
  <si>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</si>
  <si>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</si>
  <si>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</si>
  <si>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</si>
  <si>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</si>
  <si>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</si>
  <si>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</si>
  <si>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</si>
  <si>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</si>
  <si>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</si>
  <si>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</si>
  <si>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</si>
  <si>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</si>
  <si>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</si>
  <si>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</si>
  <si>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</si>
  <si>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</si>
  <si>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</si>
  <si>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</si>
  <si>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</si>
  <si>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</si>
  <si>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</si>
  <si>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</si>
  <si>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</si>
  <si>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</si>
  <si>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</si>
  <si>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</si>
  <si>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</si>
  <si>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</si>
  <si>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</si>
  <si>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</si>
  <si>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</si>
  <si>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</si>
  <si>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</si>
  <si>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</si>
  <si>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</si>
  <si>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</si>
  <si>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</si>
  <si>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</si>
  <si>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</si>
  <si>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</si>
  <si>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</si>
  <si>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</si>
  <si>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</si>
  <si>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</si>
  <si>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</si>
  <si>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</si>
  <si>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</si>
  <si>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</si>
  <si>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</si>
  <si>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</si>
  <si>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</si>
  <si>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</si>
  <si>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</si>
  <si>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</si>
  <si>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</si>
  <si>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</si>
  <si>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</si>
  <si>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</si>
  <si>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</si>
  <si>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</si>
  <si>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</si>
  <si>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</si>
  <si>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</si>
  <si>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</si>
  <si>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</si>
  <si>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</si>
  <si>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</si>
  <si>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</si>
  <si>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</si>
  <si>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</si>
  <si>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</si>
  <si>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</si>
  <si>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</si>
  <si>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</si>
  <si>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</si>
  <si>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</si>
  <si>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</si>
  <si>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</si>
  <si>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</si>
  <si>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</si>
  <si>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</si>
  <si>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</si>
  <si>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</si>
  <si>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</si>
  <si>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</si>
  <si>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</si>
  <si>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</si>
  <si>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</si>
  <si>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</si>
  <si>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</si>
  <si>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</si>
  <si>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</si>
  <si>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</si>
  <si>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</si>
  <si>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</si>
  <si>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</si>
  <si>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</si>
  <si>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</si>
  <si>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</si>
  <si>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</si>
  <si>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</si>
  <si>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</si>
  <si>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</si>
  <si>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</si>
  <si>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</si>
  <si>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</si>
  <si>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</si>
  <si>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</si>
  <si>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</si>
  <si>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</si>
  <si>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</si>
  <si>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</si>
  <si>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</si>
  <si>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</si>
  <si>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</si>
  <si>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</si>
  <si>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</si>
  <si>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</si>
  <si>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</si>
  <si>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</si>
  <si>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</si>
  <si>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</si>
  <si>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</si>
  <si>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</si>
  <si>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</si>
  <si>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</si>
  <si>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</si>
  <si>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</si>
  <si>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</si>
  <si>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</si>
  <si>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</si>
  <si>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</si>
  <si>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</si>
  <si>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</si>
  <si>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</si>
  <si>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</si>
  <si>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</si>
  <si>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</si>
  <si>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</si>
  <si>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</si>
  <si>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</si>
  <si>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</si>
  <si>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</si>
  <si>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</si>
  <si>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</si>
  <si>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</si>
  <si>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</si>
  <si>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</si>
  <si>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</si>
  <si>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</si>
  <si>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</si>
  <si>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</si>
  <si>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</si>
  <si>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</si>
  <si>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</si>
  <si>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</si>
  <si>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</si>
  <si>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</si>
  <si>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</si>
  <si>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</si>
  <si>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</si>
  <si>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</si>
  <si>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</si>
  <si>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</si>
  <si>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</si>
  <si>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</si>
  <si>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</si>
  <si>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</si>
  <si>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</si>
  <si>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</si>
  <si>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</si>
  <si>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</si>
  <si>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</si>
  <si>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</si>
  <si>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</si>
  <si>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</si>
  <si>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</si>
  <si>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</si>
  <si>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</si>
  <si>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</si>
  <si>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</si>
  <si>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</si>
  <si>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</si>
  <si>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</si>
  <si>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</si>
  <si>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</si>
  <si>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</si>
  <si>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</si>
  <si>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</si>
  <si>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</si>
  <si>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</si>
  <si>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</si>
  <si>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</si>
  <si>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</si>
  <si>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</si>
  <si>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</si>
  <si>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</si>
  <si>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</si>
  <si>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</si>
  <si>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</si>
  <si>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</si>
  <si>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</si>
  <si>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</si>
  <si>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</si>
  <si>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</si>
  <si>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</si>
  <si>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</si>
  <si>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</si>
  <si>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</si>
  <si>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</si>
  <si>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</si>
  <si>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</si>
  <si>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</si>
  <si>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</si>
  <si>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</si>
  <si>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</si>
  <si>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</si>
  <si>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</si>
  <si>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</si>
  <si>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</si>
  <si>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</si>
  <si>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</si>
  <si>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</si>
  <si>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</si>
  <si>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</si>
  <si>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</si>
  <si>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</si>
  <si>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</si>
  <si>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</si>
  <si>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</si>
  <si>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</si>
  <si>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</si>
  <si>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</si>
  <si>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</si>
  <si>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</si>
  <si>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</si>
  <si>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</si>
  <si>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</si>
  <si>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</si>
  <si>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</si>
  <si>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</si>
  <si>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</si>
  <si>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</si>
  <si>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</si>
  <si>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</si>
  <si>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</si>
  <si>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</si>
  <si>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</si>
  <si>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</si>
  <si>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</si>
  <si>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</si>
  <si>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</si>
  <si>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</si>
  <si>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</si>
  <si>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</si>
  <si>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</si>
  <si>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</si>
  <si>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</si>
  <si>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</si>
  <si>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</si>
  <si>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</si>
  <si>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</si>
  <si>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</si>
  <si>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</si>
  <si>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</si>
  <si>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</si>
  <si>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</si>
  <si>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</si>
  <si>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</si>
  <si>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</si>
  <si>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</si>
  <si>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</si>
  <si>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</si>
  <si>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</si>
  <si>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</si>
  <si>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</si>
  <si>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</si>
  <si>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</si>
  <si>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</si>
  <si>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</si>
  <si>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</si>
  <si>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</si>
  <si>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</si>
  <si>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</si>
  <si>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</si>
  <si>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</si>
  <si>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</si>
  <si>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</si>
  <si>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</si>
  <si>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</si>
  <si>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</si>
  <si>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</si>
  <si>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</si>
  <si>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</si>
  <si>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</si>
  <si>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</si>
  <si>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</si>
  <si>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</si>
  <si>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</si>
  <si>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</si>
  <si>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</si>
  <si>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</si>
  <si>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</si>
  <si>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</si>
  <si>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</si>
  <si>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</si>
  <si>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</si>
  <si>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</si>
  <si>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</si>
  <si>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</si>
  <si>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</si>
  <si>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</si>
  <si>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</si>
  <si>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</si>
  <si>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</si>
  <si>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</si>
  <si>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</si>
  <si>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</si>
  <si>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</si>
  <si>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</si>
  <si>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</si>
  <si>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</si>
  <si>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</si>
  <si>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</si>
  <si>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</si>
  <si>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</si>
  <si>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</si>
  <si>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</si>
  <si>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</si>
  <si>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</si>
  <si>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</si>
  <si>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</si>
  <si>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</si>
  <si>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</si>
  <si>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</si>
  <si>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</si>
  <si>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</si>
  <si>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</si>
  <si>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</si>
  <si>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</si>
  <si>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</si>
  <si>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</si>
  <si>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</si>
  <si>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</si>
  <si>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</si>
  <si>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</si>
  <si>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</si>
  <si>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</si>
  <si>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</si>
  <si>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</si>
  <si>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</si>
  <si>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</si>
  <si>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</si>
  <si>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</si>
  <si>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</si>
  <si>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</si>
  <si>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</si>
  <si>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</si>
  <si>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</si>
  <si>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</si>
  <si>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</si>
  <si>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</si>
  <si>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</si>
  <si>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</si>
  <si>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</si>
  <si>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</si>
  <si>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</si>
  <si>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</si>
  <si>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</si>
  <si>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</si>
  <si>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</si>
  <si>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</si>
  <si>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</si>
  <si>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</si>
  <si>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</si>
  <si>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</si>
  <si>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</si>
  <si>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</si>
  <si>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</si>
  <si>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</si>
  <si>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</si>
  <si>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</si>
  <si>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</si>
  <si>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</si>
  <si>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</si>
  <si>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</si>
  <si>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</si>
  <si>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</si>
  <si>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</si>
  <si>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</si>
  <si>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</si>
  <si>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</si>
  <si>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</si>
  <si>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</si>
  <si>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</si>
  <si>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</si>
  <si>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</si>
  <si>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</si>
  <si>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</si>
  <si>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</si>
  <si>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</si>
  <si>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</si>
  <si>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</si>
  <si>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</si>
  <si>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</si>
  <si>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</si>
  <si>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</si>
  <si>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</si>
  <si>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</si>
  <si>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</si>
  <si>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</si>
  <si>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</si>
  <si>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</si>
  <si>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</si>
  <si>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</si>
  <si>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</si>
  <si>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</si>
  <si>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</si>
  <si>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</si>
  <si>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</si>
  <si>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</si>
  <si>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</si>
  <si>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</si>
  <si>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</si>
  <si>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</si>
  <si>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</si>
  <si>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</si>
  <si>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</si>
  <si>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</si>
  <si>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</si>
  <si>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</si>
  <si>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</si>
  <si>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</si>
  <si>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</si>
  <si>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</si>
  <si>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</si>
  <si>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</si>
  <si>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</si>
  <si>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</si>
  <si>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</si>
  <si>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</si>
  <si>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</si>
  <si>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</si>
  <si>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</si>
  <si>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</si>
  <si>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</si>
  <si>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</si>
  <si>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</si>
  <si>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</si>
  <si>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</si>
  <si>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</si>
  <si>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</si>
  <si>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</si>
  <si>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</si>
  <si>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</si>
  <si>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</si>
  <si>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</si>
  <si>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</si>
  <si>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</si>
  <si>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</si>
  <si>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</si>
  <si>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</si>
  <si>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</si>
  <si>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</si>
  <si>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</si>
  <si>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</si>
  <si>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</si>
  <si>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</si>
  <si>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</si>
  <si>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</si>
  <si>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</si>
  <si>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</si>
  <si>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</si>
  <si>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</si>
  <si>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</si>
  <si>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</si>
  <si>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</si>
  <si>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</si>
  <si>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</si>
  <si>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</si>
  <si>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</si>
  <si>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</si>
  <si>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</si>
  <si>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</si>
  <si>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</si>
  <si>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</si>
  <si>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</si>
  <si>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</si>
  <si>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</si>
  <si>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</si>
  <si>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</si>
  <si>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</si>
  <si>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</si>
  <si>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</si>
  <si>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</si>
  <si>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</si>
  <si>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</si>
  <si>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</si>
  <si>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</si>
  <si>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</si>
  <si>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</si>
  <si>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</si>
  <si>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</si>
  <si>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</si>
  <si>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</si>
  <si>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</si>
  <si>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</si>
  <si>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</si>
  <si>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</si>
  <si>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</si>
  <si>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</si>
  <si>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</si>
  <si>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</si>
  <si>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</si>
  <si>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</si>
  <si>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</si>
  <si>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</si>
  <si>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</si>
  <si>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</si>
  <si>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</si>
  <si>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</si>
  <si>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</si>
  <si>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</si>
  <si>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</si>
  <si>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</si>
  <si>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</si>
  <si>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</si>
  <si>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</si>
  <si>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</si>
  <si>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</si>
  <si>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</si>
  <si>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</si>
  <si>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</si>
  <si>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</si>
  <si>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</si>
  <si>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</si>
  <si>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</si>
  <si>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</si>
  <si>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</si>
  <si>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</si>
  <si>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</si>
  <si>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</si>
  <si>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</si>
  <si>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</si>
  <si>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</si>
  <si>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</si>
  <si>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</si>
  <si>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</si>
  <si>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</si>
  <si>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</si>
  <si>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</si>
  <si>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</si>
  <si>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</si>
  <si>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</si>
  <si>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</si>
  <si>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</si>
  <si>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</si>
  <si>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</si>
  <si>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</si>
  <si>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</si>
  <si>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</si>
  <si>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</si>
  <si>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</si>
  <si>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</si>
  <si>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</si>
  <si>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</si>
  <si>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</si>
  <si>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</si>
  <si>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</si>
  <si>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</si>
  <si>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</si>
  <si>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</si>
  <si>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</si>
  <si>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</si>
  <si>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</si>
  <si>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</si>
  <si>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</si>
  <si>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</si>
  <si>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</si>
  <si>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</si>
  <si>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</si>
  <si>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</si>
  <si>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</si>
  <si>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</si>
  <si>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</si>
  <si>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</si>
  <si>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</si>
  <si>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</si>
  <si>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</si>
  <si>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</si>
  <si>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</si>
  <si>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</si>
  <si>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</si>
  <si>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</si>
  <si>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</si>
  <si>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</si>
  <si>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</si>
  <si>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</si>
  <si>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</si>
  <si>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</si>
  <si>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</si>
  <si>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</si>
  <si>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</si>
  <si>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</si>
  <si>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</si>
  <si>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</si>
  <si>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</si>
  <si>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</si>
  <si>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</si>
  <si>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</si>
  <si>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</si>
  <si>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</si>
  <si>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</si>
  <si>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</si>
  <si>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</si>
  <si>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</si>
  <si>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</si>
  <si>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</si>
  <si>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</si>
  <si>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</si>
  <si>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</si>
  <si>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</si>
  <si>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</si>
  <si>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</si>
  <si>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</si>
  <si>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</si>
  <si>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</si>
  <si>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</si>
  <si>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</si>
  <si>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</si>
  <si>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</si>
  <si>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</si>
  <si>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</si>
  <si>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</si>
  <si>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</si>
  <si>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</si>
  <si>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</si>
  <si>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</si>
  <si>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</si>
  <si>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</si>
  <si>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</si>
  <si>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</si>
  <si>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</si>
  <si>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</si>
  <si>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</si>
  <si>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</si>
  <si>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</si>
  <si>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</si>
  <si>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</si>
  <si>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</si>
  <si>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</si>
  <si>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</si>
  <si>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</si>
  <si>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</si>
  <si>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</si>
  <si>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</si>
  <si>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</si>
  <si>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</si>
  <si>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</si>
  <si>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</si>
  <si>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</si>
  <si>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</si>
  <si>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</si>
  <si>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</si>
  <si>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</si>
  <si>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</si>
  <si>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</si>
  <si>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</si>
  <si>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</si>
  <si>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</si>
  <si>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</si>
  <si>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</si>
  <si>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</si>
  <si>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</si>
  <si>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</si>
  <si>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</si>
  <si>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</si>
  <si>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</si>
  <si>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</si>
  <si>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</si>
  <si>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</si>
  <si>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</si>
  <si>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</si>
  <si>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</si>
  <si>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</si>
  <si>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</si>
  <si>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</si>
  <si>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</si>
  <si>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</si>
  <si>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</si>
  <si>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</si>
  <si>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</si>
  <si>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</si>
  <si>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</si>
  <si>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</si>
  <si>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</si>
  <si>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</si>
  <si>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</si>
  <si>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</si>
  <si>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</si>
  <si>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</si>
  <si>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</si>
  <si>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</si>
  <si>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</si>
  <si>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</si>
  <si>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</si>
  <si>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</si>
  <si>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</si>
  <si>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</si>
  <si>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</si>
  <si>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</si>
  <si>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</si>
  <si>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</si>
  <si>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</si>
  <si>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</si>
  <si>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</si>
  <si>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</si>
  <si>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</si>
  <si>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</si>
  <si>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</si>
  <si>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</si>
  <si>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</si>
  <si>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</si>
  <si>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</si>
  <si>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</si>
  <si>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</si>
  <si>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</si>
  <si>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</si>
  <si>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</si>
  <si>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</si>
  <si>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</si>
  <si>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</si>
  <si>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</si>
  <si>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</si>
  <si>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</si>
  <si>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</si>
  <si>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</si>
  <si>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</si>
  <si>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</si>
  <si>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</si>
  <si>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</si>
  <si>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</si>
  <si>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</si>
  <si>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</si>
  <si>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</si>
  <si>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</si>
  <si>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</si>
  <si>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</si>
  <si>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</si>
  <si>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</si>
  <si>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</si>
  <si>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</si>
  <si>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</si>
  <si>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</si>
  <si>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</si>
  <si>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</si>
  <si>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</si>
  <si>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</si>
  <si>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</si>
  <si>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</si>
  <si>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</si>
  <si>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</si>
  <si>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</si>
  <si>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</si>
  <si>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</si>
  <si>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</si>
  <si>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</si>
  <si>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</si>
  <si>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</si>
  <si>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</si>
  <si>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</si>
  <si>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</si>
  <si>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</si>
  <si>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</si>
  <si>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</si>
  <si>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</si>
  <si>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</si>
  <si>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</si>
  <si>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</si>
  <si>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</si>
  <si>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</si>
  <si>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</si>
  <si>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</si>
  <si>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</si>
  <si>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</si>
  <si>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</si>
  <si>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</si>
  <si>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</si>
  <si>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</si>
  <si>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</si>
  <si>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</si>
  <si>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</si>
  <si>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</si>
  <si>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</si>
  <si>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</si>
  <si>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</si>
  <si>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</si>
  <si>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</si>
  <si>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</si>
  <si>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</si>
  <si>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</si>
  <si>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</si>
  <si>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</si>
  <si>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</si>
  <si>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</si>
  <si>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</si>
  <si>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</si>
  <si>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</si>
  <si>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</si>
  <si>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</si>
  <si>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</si>
  <si>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</si>
  <si>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</si>
  <si>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</si>
  <si>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</si>
  <si>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</si>
  <si>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</si>
  <si>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</si>
  <si>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</si>
  <si>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</si>
  <si>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</si>
  <si>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</si>
  <si>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</si>
  <si>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</si>
  <si>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</si>
  <si>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</si>
  <si>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</si>
  <si>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</si>
  <si>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</si>
  <si>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</si>
  <si>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</si>
  <si>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</si>
  <si>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</si>
  <si>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</si>
  <si>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</si>
  <si>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</si>
  <si>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</si>
  <si>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</si>
  <si>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</si>
  <si>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</si>
  <si>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</si>
  <si>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</si>
  <si>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</si>
  <si>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</si>
  <si>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</si>
  <si>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</si>
  <si>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</si>
  <si>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</si>
  <si>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</si>
  <si>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</si>
  <si>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</si>
  <si>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</si>
  <si>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</si>
  <si>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</si>
  <si>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</si>
  <si>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</si>
  <si>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</si>
  <si>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</si>
  <si>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</si>
  <si>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</si>
  <si>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</si>
  <si>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</si>
  <si>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</si>
  <si>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</si>
  <si>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</si>
  <si>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</si>
  <si>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</si>
  <si>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</si>
  <si>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</si>
  <si>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</si>
  <si>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</si>
  <si>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</si>
  <si>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</si>
  <si>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</si>
  <si>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</si>
  <si>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</si>
  <si>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</si>
  <si>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</si>
  <si>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</si>
  <si>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</si>
  <si>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</si>
  <si>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</si>
  <si>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</si>
  <si>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</si>
  <si>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</si>
  <si>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</si>
  <si>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</si>
  <si>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</si>
  <si>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</si>
  <si>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</si>
  <si>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</si>
  <si>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</si>
  <si>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</si>
  <si>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</si>
  <si>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</si>
  <si>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</si>
  <si>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</si>
  <si>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</si>
  <si>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</si>
  <si>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</si>
  <si>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</si>
  <si>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</si>
  <si>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</si>
  <si>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</si>
  <si>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</si>
  <si>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</si>
  <si>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</si>
  <si>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</si>
  <si>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</si>
  <si>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</si>
  <si>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</si>
  <si>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</si>
  <si>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</si>
  <si>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</si>
  <si>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</si>
  <si>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</si>
  <si>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</si>
  <si>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</si>
  <si>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</si>
  <si>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</si>
  <si>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</si>
  <si>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</si>
  <si>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</si>
  <si>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</si>
  <si>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</si>
  <si>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</si>
  <si>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</si>
  <si>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</si>
  <si>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</si>
  <si>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</si>
  <si>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</si>
  <si>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</si>
  <si>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</si>
  <si>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</si>
  <si>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</si>
  <si>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</si>
  <si>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</si>
  <si>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</si>
  <si>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</si>
  <si>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</si>
  <si>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</si>
  <si>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</si>
  <si>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</si>
  <si>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</si>
  <si>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</si>
  <si>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</si>
  <si>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</si>
  <si>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</si>
  <si>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</si>
  <si>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</si>
  <si>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</si>
  <si>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</si>
  <si>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</si>
  <si>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</si>
  <si>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</si>
  <si>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</si>
  <si>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</si>
  <si>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</si>
  <si>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</si>
  <si>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</si>
  <si>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</si>
  <si>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</si>
  <si>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</si>
  <si>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</si>
  <si>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</si>
  <si>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</si>
  <si>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</si>
  <si>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</si>
  <si>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</si>
  <si>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</si>
  <si>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</si>
  <si>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</si>
  <si>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</si>
  <si>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</si>
  <si>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</si>
  <si>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</si>
  <si>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</si>
  <si>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</si>
  <si>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</si>
  <si>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</si>
  <si>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</si>
  <si>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</si>
  <si>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</si>
  <si>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</si>
  <si>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</si>
  <si>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</si>
  <si>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</si>
  <si>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</si>
  <si>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</si>
  <si>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</si>
  <si>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</si>
  <si>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</si>
  <si>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</si>
  <si>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</si>
  <si>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</si>
  <si>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</si>
  <si>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</si>
  <si>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</si>
  <si>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</si>
  <si>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</si>
  <si>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</si>
  <si>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</si>
  <si>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</si>
  <si>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</si>
  <si>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</si>
  <si>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</si>
  <si>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</si>
  <si>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</si>
  <si>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</si>
  <si>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</si>
  <si>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</si>
  <si>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</si>
  <si>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</si>
  <si>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</si>
  <si>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</si>
  <si>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</si>
  <si>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</si>
  <si>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</si>
  <si>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</si>
  <si>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</si>
  <si>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</si>
  <si>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</si>
  <si>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</si>
  <si>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</si>
  <si>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</si>
  <si>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</si>
  <si>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</si>
  <si>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</si>
  <si>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</si>
  <si>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</si>
  <si>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</si>
  <si>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</si>
  <si>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</si>
  <si>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</si>
  <si>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</si>
  <si>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</si>
  <si>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</si>
  <si>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</si>
  <si>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</si>
  <si>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</si>
  <si>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</si>
  <si>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</si>
  <si>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</si>
  <si>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</si>
  <si>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</si>
  <si>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</si>
  <si>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</si>
  <si>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</si>
  <si>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</si>
  <si>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</si>
  <si>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</si>
  <si>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</si>
  <si>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</si>
  <si>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</si>
  <si>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</si>
  <si>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</si>
  <si>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</si>
  <si>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</si>
  <si>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</si>
  <si>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</si>
  <si>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</si>
  <si>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</si>
  <si>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</si>
  <si>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</si>
  <si>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</si>
  <si>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</si>
  <si>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</si>
  <si>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</si>
  <si>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</si>
  <si>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</si>
  <si>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</si>
  <si>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</si>
  <si>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</si>
  <si>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</si>
  <si>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</si>
  <si>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</si>
  <si>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</si>
  <si>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</si>
  <si>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</si>
  <si>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</si>
  <si>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</si>
  <si>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</si>
  <si>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</si>
  <si>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</si>
  <si>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</si>
  <si>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</si>
  <si>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</si>
  <si>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</si>
  <si>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</si>
  <si>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</si>
  <si>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</si>
  <si>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</si>
  <si>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</si>
  <si>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</si>
  <si>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</si>
  <si>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</si>
  <si>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</si>
  <si>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</si>
  <si>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</si>
  <si>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</si>
  <si>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</si>
  <si>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</si>
  <si>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</si>
  <si>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</si>
  <si>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</si>
  <si>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</si>
  <si>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</si>
  <si>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</si>
  <si>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</si>
  <si>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</si>
  <si>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</si>
  <si>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</si>
  <si>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</si>
  <si>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</si>
  <si>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</si>
  <si>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</si>
  <si>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</si>
  <si>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</si>
  <si>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</si>
  <si>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</si>
  <si>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</si>
  <si>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</si>
  <si>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</si>
  <si>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</si>
  <si>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</si>
  <si>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</si>
  <si>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</si>
  <si>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</si>
  <si>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</si>
  <si>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</si>
  <si>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</si>
  <si>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</si>
  <si>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</si>
  <si>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</si>
  <si>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</si>
  <si>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</si>
  <si>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</si>
  <si>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</si>
  <si>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</si>
  <si>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</si>
  <si>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</si>
  <si>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</si>
  <si>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</si>
  <si>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</si>
  <si>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</si>
  <si>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</si>
  <si>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</si>
  <si>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</si>
  <si>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</si>
  <si>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</si>
  <si>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</si>
  <si>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</si>
  <si>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</si>
  <si>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</si>
  <si>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</si>
  <si>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</si>
  <si>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</si>
  <si>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</si>
  <si>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</si>
  <si>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</si>
  <si>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</si>
  <si>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</si>
  <si>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</si>
  <si>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</si>
  <si>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</si>
  <si>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</si>
  <si>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</si>
  <si>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</si>
  <si>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</si>
  <si>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</si>
  <si>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</si>
  <si>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</si>
  <si>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</si>
  <si>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</si>
  <si>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</si>
  <si>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</si>
  <si>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</si>
  <si>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</si>
  <si>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</si>
  <si>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</si>
  <si>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</si>
  <si>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</si>
  <si>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</si>
  <si>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</si>
  <si>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</si>
  <si>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</si>
  <si>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</si>
  <si>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</si>
  <si>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</si>
  <si>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</si>
  <si>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</si>
  <si>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</si>
  <si>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</si>
  <si>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</si>
  <si>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</si>
  <si>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</si>
  <si>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</si>
  <si>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</si>
  <si>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</si>
  <si>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</si>
  <si>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</si>
  <si>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</si>
  <si>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</si>
  <si>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</si>
  <si>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</si>
  <si>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</si>
  <si>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</si>
  <si>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</si>
  <si>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</si>
  <si>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</si>
  <si>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</si>
  <si>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</si>
  <si>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</si>
  <si>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</si>
  <si>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</si>
  <si>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</si>
  <si>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</si>
  <si>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</si>
  <si>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</si>
  <si>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</si>
  <si>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</si>
  <si>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</si>
  <si>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</si>
  <si>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</si>
  <si>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</si>
  <si>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</si>
  <si>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</si>
  <si>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</si>
  <si>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</si>
  <si>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</si>
  <si>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</si>
  <si>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</si>
  <si>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</si>
  <si>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</si>
  <si>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</si>
  <si>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</si>
  <si>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</si>
  <si>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</si>
  <si>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</si>
  <si>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</si>
  <si>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</si>
  <si>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</si>
  <si>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</si>
  <si>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</si>
  <si>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</si>
  <si>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</si>
  <si>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</si>
  <si>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</si>
  <si>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</si>
  <si>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</si>
  <si>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</si>
  <si>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</si>
  <si>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</si>
  <si>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</si>
  <si>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</si>
  <si>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</si>
  <si>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</si>
  <si>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</si>
  <si>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</si>
  <si>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</si>
  <si>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</si>
  <si>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</si>
  <si>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</si>
  <si>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</si>
  <si>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</si>
  <si>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</si>
  <si>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</si>
  <si>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</si>
  <si>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</si>
  <si>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</si>
  <si>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</si>
  <si>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</si>
  <si>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</si>
  <si>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</si>
  <si>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</si>
  <si>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</si>
  <si>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</si>
  <si>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</si>
  <si>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</si>
  <si>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</si>
  <si>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</si>
  <si>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</si>
  <si>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</si>
  <si>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</si>
  <si>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</si>
  <si>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</si>
  <si>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</si>
  <si>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</si>
  <si>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</si>
  <si>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</si>
  <si>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</si>
  <si>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</si>
  <si>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</si>
  <si>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</si>
  <si>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</si>
  <si>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</si>
  <si>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</si>
  <si>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</si>
  <si>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</si>
  <si>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</si>
  <si>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</si>
  <si>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</si>
  <si>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</si>
  <si>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</si>
  <si>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</si>
  <si>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</si>
  <si>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</si>
  <si>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</si>
  <si>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</si>
  <si>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</si>
  <si>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</si>
  <si>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</si>
  <si>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</si>
  <si>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</si>
  <si>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</si>
  <si>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</si>
  <si>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</si>
  <si>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</si>
  <si>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</si>
  <si>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</si>
  <si>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</si>
  <si>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</si>
  <si>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</si>
  <si>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</si>
  <si>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</si>
  <si>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</si>
  <si>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</si>
  <si>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</si>
  <si>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</si>
  <si>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</si>
  <si>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</si>
  <si>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</si>
  <si>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</si>
  <si>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</si>
  <si>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</si>
  <si>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</si>
  <si>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</si>
  <si>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</si>
  <si>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</si>
  <si>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</si>
  <si>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</si>
  <si>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</si>
  <si>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</si>
  <si>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</si>
  <si>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</si>
  <si>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</si>
  <si>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</si>
  <si>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</si>
  <si>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</si>
  <si>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</si>
  <si>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</si>
  <si>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</si>
  <si>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</si>
  <si>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</si>
  <si>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</si>
  <si>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</si>
  <si>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</si>
  <si>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</si>
  <si>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</si>
  <si>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</si>
  <si>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</si>
  <si>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</si>
  <si>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</si>
  <si>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</si>
  <si>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</si>
  <si>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</si>
  <si>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</si>
  <si>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</si>
  <si>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</si>
  <si>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</si>
  <si>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</si>
  <si>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</si>
  <si>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</si>
  <si>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</si>
  <si>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</si>
  <si>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</si>
  <si>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</si>
  <si>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</si>
  <si>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</si>
  <si>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</si>
  <si>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</si>
  <si>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</si>
  <si>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</si>
  <si>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</si>
  <si>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</si>
  <si>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</si>
  <si>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</si>
  <si>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</si>
  <si>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</si>
  <si>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</si>
  <si>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</si>
  <si>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</si>
  <si>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</si>
  <si>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</si>
  <si>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</si>
  <si>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</si>
  <si>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</si>
  <si>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</si>
  <si>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</si>
  <si>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</si>
  <si>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</si>
  <si>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</si>
  <si>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</si>
  <si>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</si>
  <si>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</si>
  <si>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</si>
  <si>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</si>
  <si>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</si>
  <si>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</si>
  <si>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</si>
  <si>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</si>
  <si>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</si>
  <si>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</si>
  <si>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</si>
  <si>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</si>
  <si>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</si>
  <si>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</si>
  <si>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</si>
  <si>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</si>
  <si>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</si>
  <si>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</si>
  <si>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</si>
  <si>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</si>
  <si>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</si>
  <si>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</si>
  <si>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</si>
  <si>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</si>
  <si>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</si>
  <si>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</si>
  <si>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</si>
  <si>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</si>
  <si>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</si>
  <si>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</si>
  <si>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</si>
  <si>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</si>
  <si>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</si>
  <si>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</si>
  <si>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</si>
  <si>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</si>
  <si>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</si>
  <si>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</si>
  <si>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</si>
  <si>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</si>
  <si>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</si>
  <si>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</si>
  <si>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</si>
  <si>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</si>
  <si>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</si>
  <si>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</si>
  <si>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</si>
  <si>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</si>
  <si>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</si>
  <si>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</si>
  <si>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</si>
  <si>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</si>
  <si>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</si>
  <si>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</si>
  <si>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</si>
  <si>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</si>
  <si>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</si>
  <si>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</si>
  <si>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</si>
  <si>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</si>
  <si>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</si>
  <si>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</si>
  <si>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</si>
  <si>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</si>
  <si>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</si>
  <si>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</si>
  <si>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</si>
  <si>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</si>
  <si>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</si>
  <si>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</si>
  <si>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</si>
  <si>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</si>
  <si>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</si>
  <si>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</si>
  <si>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</si>
  <si>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</si>
  <si>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</si>
  <si>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</si>
  <si>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</si>
  <si>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</si>
  <si>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</si>
  <si>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</si>
  <si>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</si>
  <si>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</si>
  <si>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</si>
  <si>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</si>
  <si>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</si>
  <si>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</si>
  <si>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</si>
  <si>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</si>
  <si>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</si>
  <si>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</si>
  <si>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</si>
  <si>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</si>
  <si>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</si>
  <si>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</si>
  <si>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</si>
  <si>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</si>
  <si>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</si>
  <si>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</si>
  <si>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</si>
  <si>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</si>
  <si>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</si>
  <si>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</si>
  <si>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</si>
  <si>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</si>
  <si>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</si>
  <si>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</si>
  <si>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</si>
  <si>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</si>
  <si>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</si>
  <si>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</si>
  <si>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</si>
  <si>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</si>
  <si>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</si>
  <si>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</si>
  <si>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</si>
  <si>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</si>
  <si>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</si>
  <si>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</si>
  <si>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</si>
  <si>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</si>
  <si>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</si>
  <si>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</si>
  <si>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</si>
  <si>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</si>
  <si>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</si>
  <si>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</si>
  <si>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</si>
  <si>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</si>
  <si>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</si>
  <si>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</si>
  <si>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</si>
  <si>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</si>
  <si>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</si>
  <si>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</si>
  <si>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</si>
  <si>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</si>
  <si>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</si>
  <si>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</si>
  <si>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</si>
  <si>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</si>
  <si>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</si>
  <si>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</si>
  <si>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</si>
  <si>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</si>
  <si>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</si>
  <si>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</si>
  <si>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</si>
  <si>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</si>
  <si>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</si>
  <si>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</si>
  <si>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</si>
  <si>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</si>
  <si>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</si>
  <si>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</si>
  <si>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</si>
  <si>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</si>
  <si>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</si>
  <si>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</si>
  <si>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</si>
  <si>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</si>
  <si>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</si>
  <si>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</si>
  <si>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</si>
  <si>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</si>
  <si>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</si>
  <si>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</si>
  <si>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</si>
  <si>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</si>
  <si>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</si>
  <si>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</si>
  <si>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</si>
  <si>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</si>
  <si>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</si>
  <si>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</si>
  <si>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</si>
  <si>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</si>
  <si>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</si>
  <si>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</si>
  <si>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</si>
  <si>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</si>
  <si>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</si>
  <si>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</si>
  <si>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</si>
  <si>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</si>
  <si>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</si>
  <si>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</si>
  <si>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</si>
  <si>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</si>
  <si>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</si>
  <si>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</si>
  <si>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</si>
  <si>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</si>
  <si>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</si>
  <si>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</si>
  <si>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</si>
  <si>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</si>
  <si>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</si>
  <si>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</si>
  <si>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</si>
  <si>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</si>
  <si>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</si>
  <si>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</si>
  <si>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</si>
  <si>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</si>
  <si>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</si>
  <si>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</si>
  <si>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</si>
  <si>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</si>
  <si>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</si>
  <si>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</si>
  <si>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</si>
  <si>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</si>
  <si>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</si>
  <si>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</si>
  <si>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</si>
  <si>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</si>
  <si>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</si>
  <si>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</si>
  <si>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</si>
  <si>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</si>
  <si>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</si>
  <si>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</si>
  <si>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</si>
  <si>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</si>
  <si>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</si>
  <si>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</si>
  <si>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</si>
  <si>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</si>
  <si>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</si>
  <si>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</si>
  <si>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</si>
  <si>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</si>
  <si>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</si>
  <si>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</si>
  <si>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</si>
  <si>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</si>
  <si>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</si>
  <si>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</si>
  <si>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</si>
  <si>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</si>
  <si>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</si>
  <si>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</si>
  <si>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</si>
  <si>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</si>
  <si>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</si>
  <si>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</si>
  <si>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</si>
  <si>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</si>
  <si>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</si>
  <si>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</si>
  <si>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</si>
  <si>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</si>
  <si>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</si>
  <si>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</si>
  <si>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</si>
  <si>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</si>
  <si>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</si>
  <si>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</si>
  <si>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</si>
  <si>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</si>
  <si>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</si>
  <si>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</si>
  <si>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</si>
  <si>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</si>
  <si>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</si>
  <si>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</si>
  <si>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</si>
  <si>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</si>
  <si>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</si>
  <si>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</si>
  <si>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</si>
  <si>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</si>
  <si>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</si>
  <si>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</si>
  <si>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</si>
  <si>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</si>
  <si>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</si>
  <si>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</si>
  <si>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</si>
  <si>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</si>
  <si>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</si>
  <si>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</si>
  <si>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</si>
  <si>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</si>
  <si>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</si>
  <si>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</si>
  <si>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</si>
  <si>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</si>
  <si>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</si>
  <si>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</si>
  <si>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</si>
  <si>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</si>
  <si>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</si>
  <si>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</si>
  <si>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</si>
  <si>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</si>
  <si>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</si>
  <si>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</si>
  <si>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</si>
  <si>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</si>
  <si>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</si>
  <si>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</si>
  <si>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</si>
  <si>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</si>
  <si>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</si>
  <si>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</si>
  <si>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</si>
  <si>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</si>
  <si>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</si>
  <si>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</si>
  <si>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</si>
  <si>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</si>
  <si>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</si>
  <si>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</si>
  <si>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</si>
  <si>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</si>
  <si>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</si>
  <si>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</si>
  <si>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</si>
  <si>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</si>
  <si>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</si>
  <si>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</si>
  <si>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</si>
  <si>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</si>
  <si>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</si>
  <si>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</si>
  <si>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</si>
  <si>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</si>
  <si>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</si>
  <si>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</si>
  <si>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</si>
  <si>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</si>
  <si>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</si>
  <si>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</si>
  <si>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</si>
  <si>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</si>
  <si>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</si>
  <si>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</si>
  <si>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</si>
  <si>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</si>
  <si>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</si>
  <si>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</si>
  <si>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</si>
  <si>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</si>
  <si>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</si>
  <si>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</si>
  <si>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</si>
  <si>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</si>
  <si>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</si>
  <si>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</si>
  <si>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</si>
  <si>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</si>
  <si>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</si>
  <si>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</si>
  <si>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</si>
  <si>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</si>
  <si>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</si>
  <si>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</si>
  <si>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</si>
  <si>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</si>
  <si>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</si>
  <si>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</si>
  <si>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</si>
  <si>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</si>
  <si>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</si>
  <si>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</si>
  <si>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</si>
  <si>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</si>
  <si>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</si>
  <si>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</si>
  <si>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</si>
  <si>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</si>
  <si>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</si>
  <si>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</si>
  <si>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</si>
  <si>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</si>
  <si>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</si>
  <si>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</si>
  <si>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</si>
  <si>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</si>
  <si>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</si>
  <si>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</si>
  <si>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</si>
  <si>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</si>
  <si>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</si>
  <si>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</si>
  <si>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</si>
  <si>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</si>
  <si>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</si>
  <si>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</si>
  <si>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</si>
  <si>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</si>
  <si>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</si>
  <si>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</si>
  <si>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</si>
  <si>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</si>
  <si>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</si>
  <si>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</si>
  <si>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</si>
  <si>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</si>
  <si>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</si>
  <si>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</si>
  <si>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</si>
  <si>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</si>
  <si>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</si>
  <si>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</si>
  <si>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</si>
  <si>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</si>
  <si>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</si>
  <si>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</si>
  <si>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</si>
  <si>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</si>
  <si>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</si>
  <si>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</si>
  <si>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</si>
  <si>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</si>
  <si>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</si>
  <si>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</si>
  <si>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</si>
  <si>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</si>
  <si>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</si>
  <si>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</si>
  <si>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</si>
  <si>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</si>
  <si>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</si>
  <si>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</si>
  <si>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</si>
  <si>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</si>
  <si>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</si>
  <si>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</si>
  <si>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</si>
  <si>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</si>
  <si>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</si>
  <si>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</si>
  <si>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</si>
  <si>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</si>
  <si>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</si>
  <si>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</si>
  <si>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</si>
  <si>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</si>
  <si>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</si>
  <si>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</si>
  <si>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</si>
  <si>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</si>
  <si>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</si>
  <si>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</si>
  <si>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</si>
  <si>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</si>
  <si>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</si>
  <si>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</si>
  <si>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</si>
  <si>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</si>
  <si>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</si>
  <si>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</si>
  <si>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</si>
  <si>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</si>
  <si>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</si>
  <si>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</si>
  <si>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</si>
  <si>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</si>
  <si>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</si>
  <si>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</si>
  <si>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</si>
  <si>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</si>
  <si>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</si>
  <si>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</si>
  <si>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</si>
  <si>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</si>
  <si>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</si>
  <si>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</si>
  <si>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</si>
  <si>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</si>
  <si>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</si>
  <si>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</si>
  <si>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</si>
  <si>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</si>
  <si>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</si>
  <si>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</si>
  <si>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</si>
  <si>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</si>
  <si>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</si>
  <si>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</si>
  <si>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</si>
  <si>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</si>
  <si>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</si>
  <si>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</si>
  <si>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</si>
  <si>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</si>
  <si>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</si>
  <si>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</si>
  <si>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</si>
  <si>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</si>
  <si>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</si>
  <si>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</si>
  <si>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</si>
  <si>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</si>
  <si>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</si>
  <si>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</si>
  <si>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</si>
  <si>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</si>
  <si>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</si>
  <si>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</si>
  <si>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</si>
  <si>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</si>
  <si>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</si>
  <si>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</si>
  <si>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</si>
  <si>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</si>
  <si>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</si>
  <si>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</si>
  <si>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</si>
  <si>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</si>
  <si>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</si>
  <si>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</si>
  <si>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</si>
  <si>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</si>
  <si>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</si>
  <si>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</si>
  <si>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</si>
  <si>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</si>
  <si>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</si>
  <si>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</si>
  <si>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</si>
  <si>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</si>
  <si>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</si>
  <si>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</si>
  <si>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</si>
  <si>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</si>
  <si>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</si>
  <si>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</si>
  <si>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</si>
  <si>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</si>
  <si>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</si>
  <si>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</si>
  <si>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</si>
  <si>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</si>
  <si>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</si>
  <si>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</si>
  <si>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</si>
  <si>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</si>
  <si>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</si>
  <si>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</si>
  <si>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</si>
  <si>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</si>
  <si>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</si>
  <si>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</si>
  <si>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</si>
  <si>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</si>
  <si>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</si>
  <si>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</si>
  <si>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</si>
  <si>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</si>
  <si>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</si>
  <si>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</si>
  <si>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</si>
  <si>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</si>
  <si>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</si>
  <si>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</si>
  <si>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</si>
  <si>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</si>
  <si>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</si>
  <si>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</si>
  <si>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</si>
  <si>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</si>
  <si>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</si>
  <si>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</si>
  <si>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</si>
  <si>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</si>
  <si>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</si>
  <si>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</si>
  <si>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</si>
  <si>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</si>
  <si>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</si>
  <si>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</si>
  <si>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</si>
  <si>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</si>
  <si>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</si>
  <si>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</si>
  <si>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</si>
  <si>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</si>
  <si>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</si>
  <si>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</si>
  <si>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</si>
  <si>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</si>
  <si>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</si>
  <si>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</si>
  <si>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</si>
  <si>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</si>
  <si>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</si>
  <si>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</si>
  <si>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</si>
  <si>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</si>
  <si>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</si>
  <si>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</si>
  <si>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</si>
  <si>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</si>
  <si>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</si>
  <si>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</si>
  <si>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</si>
  <si>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</si>
  <si>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</si>
  <si>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</si>
  <si>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</si>
  <si>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</si>
  <si>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</si>
  <si>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</si>
  <si>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</si>
  <si>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</si>
  <si>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</si>
  <si>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</si>
  <si>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</si>
  <si>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</si>
  <si>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</si>
  <si>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</si>
  <si>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</si>
  <si>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</si>
  <si>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</si>
  <si>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</si>
  <si>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</si>
  <si>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</si>
  <si>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</si>
  <si>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</si>
  <si>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</si>
  <si>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</si>
  <si>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</si>
  <si>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</si>
  <si>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</si>
  <si>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</si>
  <si>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</si>
  <si>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</si>
  <si>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</si>
  <si>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</si>
  <si>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</si>
  <si>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</si>
  <si>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</si>
  <si>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</si>
  <si>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</si>
  <si>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</si>
  <si>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</si>
  <si>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</si>
  <si>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</si>
  <si>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</si>
  <si>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</si>
  <si>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</si>
  <si>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</si>
  <si>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</si>
  <si>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</si>
  <si>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</si>
  <si>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</si>
  <si>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</si>
  <si>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</si>
  <si>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</si>
  <si>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</si>
  <si>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</si>
  <si>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</si>
  <si>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</si>
  <si>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</si>
  <si>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</si>
  <si>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</si>
  <si>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</si>
  <si>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</si>
  <si>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</si>
  <si>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</si>
  <si>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</si>
  <si>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</si>
  <si>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</si>
  <si>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</si>
  <si>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</si>
  <si>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</si>
  <si>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</si>
  <si>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</si>
  <si>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</si>
  <si>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</si>
  <si>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</si>
  <si>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</si>
  <si>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</si>
  <si>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</si>
  <si>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</si>
  <si>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</si>
  <si>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</si>
  <si>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</si>
  <si>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</si>
  <si>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</si>
  <si>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</si>
  <si>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</si>
  <si>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</si>
  <si>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</si>
  <si>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</si>
  <si>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</si>
  <si>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</si>
  <si>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</si>
  <si>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</si>
  <si>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</si>
  <si>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</si>
  <si>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</si>
  <si>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</si>
  <si>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</si>
  <si>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</si>
  <si>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</si>
  <si>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</si>
  <si>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</si>
  <si>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</si>
  <si>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</si>
  <si>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</si>
  <si>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</si>
  <si>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</si>
  <si>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</si>
  <si>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</si>
  <si>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</si>
  <si>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</si>
  <si>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</si>
  <si>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</si>
  <si>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</si>
  <si>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</si>
  <si>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</si>
  <si>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</si>
  <si>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</si>
  <si>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</si>
  <si>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</si>
  <si>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</si>
  <si>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</si>
  <si>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</si>
  <si>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</si>
  <si>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</si>
  <si>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</si>
  <si>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</si>
  <si>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</si>
  <si>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</si>
  <si>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</si>
  <si>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</si>
  <si>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</si>
  <si>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</si>
  <si>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</si>
  <si>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</si>
  <si>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</si>
  <si>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</si>
  <si>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</si>
  <si>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</si>
  <si>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</si>
  <si>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</si>
  <si>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</si>
  <si>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</si>
  <si>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</si>
  <si>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</si>
  <si>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</si>
  <si>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</si>
  <si>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</si>
  <si>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</si>
  <si>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</si>
  <si>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</si>
  <si>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</si>
  <si>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</si>
  <si>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</si>
  <si>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</si>
  <si>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</si>
  <si>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</si>
  <si>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</si>
  <si>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</si>
  <si>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</si>
  <si>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</si>
  <si>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</si>
  <si>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</si>
  <si>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</si>
  <si>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</si>
  <si>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</si>
  <si>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</si>
  <si>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</si>
  <si>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</si>
  <si>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</si>
  <si>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</si>
  <si>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</si>
  <si>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</si>
  <si>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</si>
  <si>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</si>
  <si>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</si>
  <si>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</si>
  <si>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</si>
  <si>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</si>
  <si>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</si>
  <si>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</si>
  <si>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</si>
  <si>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</si>
  <si>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</si>
  <si>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</si>
  <si>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</si>
  <si>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</si>
  <si>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</si>
  <si>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</si>
  <si>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</si>
  <si>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</si>
  <si>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</si>
  <si>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</si>
  <si>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</si>
  <si>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</si>
  <si>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</si>
  <si>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</si>
  <si>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</si>
  <si>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</si>
  <si>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</si>
  <si>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</si>
  <si>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</si>
  <si>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</si>
  <si>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</si>
  <si>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</si>
  <si>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</si>
  <si>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</si>
  <si>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</si>
  <si>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</si>
  <si>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</si>
  <si>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</si>
  <si>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</si>
  <si>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</si>
  <si>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</si>
  <si>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</si>
  <si>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</si>
  <si>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</si>
  <si>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</si>
  <si>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</si>
  <si>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</si>
  <si>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</si>
  <si>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</si>
  <si>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</si>
  <si>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</si>
  <si>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</si>
  <si>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</si>
  <si>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</si>
  <si>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</si>
  <si>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</si>
  <si>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</si>
  <si>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</si>
  <si>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</si>
  <si>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</si>
  <si>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</si>
  <si>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</si>
  <si>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</si>
  <si>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</si>
  <si>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</si>
  <si>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</si>
  <si>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</si>
  <si>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</si>
  <si>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</si>
  <si>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</si>
  <si>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</si>
  <si>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</si>
  <si>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</si>
  <si>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</si>
  <si>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</si>
  <si>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</si>
  <si>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</si>
  <si>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</si>
  <si>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</si>
  <si>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</si>
  <si>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</si>
  <si>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</si>
  <si>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</si>
  <si>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</si>
  <si>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</si>
  <si>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</si>
  <si>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</si>
  <si>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</si>
  <si>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</si>
  <si>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</si>
  <si>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</si>
  <si>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</si>
  <si>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</si>
  <si>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</si>
  <si>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</si>
  <si>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</si>
  <si>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</si>
  <si>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</si>
  <si>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</si>
  <si>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</si>
  <si>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</si>
  <si>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</si>
  <si>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</si>
  <si>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</si>
  <si>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</si>
  <si>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</si>
  <si>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</si>
  <si>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</si>
  <si>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</si>
  <si>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</si>
  <si>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</si>
  <si>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</si>
  <si>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</si>
  <si>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</si>
  <si>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</si>
  <si>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</si>
  <si>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</si>
  <si>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</si>
  <si>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</si>
  <si>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</si>
  <si>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</si>
  <si>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</si>
  <si>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</si>
  <si>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</si>
  <si>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</si>
  <si>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</si>
  <si>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</si>
  <si>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</si>
  <si>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</si>
  <si>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</si>
  <si>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</si>
  <si>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</si>
  <si>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</si>
  <si>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</si>
  <si>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</si>
  <si>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</si>
  <si>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</si>
  <si>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</si>
  <si>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</si>
  <si>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</si>
  <si>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</si>
  <si>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</si>
  <si>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</si>
  <si>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</si>
  <si>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</si>
  <si>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</si>
  <si>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</si>
  <si>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</si>
  <si>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</si>
  <si>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</si>
  <si>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</si>
  <si>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</si>
  <si>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</si>
  <si>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</si>
  <si>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</si>
  <si>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</si>
  <si>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</si>
  <si>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</si>
  <si>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</si>
  <si>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</si>
  <si>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</si>
  <si>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</si>
  <si>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</si>
  <si>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</si>
  <si>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</si>
  <si>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</si>
  <si>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</si>
  <si>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</si>
  <si>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</si>
  <si>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</si>
  <si>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</si>
  <si>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</si>
  <si>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</si>
  <si>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</si>
  <si>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</si>
  <si>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</si>
  <si>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</si>
  <si>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</si>
  <si>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</si>
  <si>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</si>
  <si>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</si>
  <si>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</si>
  <si>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</si>
  <si>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</si>
  <si>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</si>
  <si>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</si>
  <si>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</si>
  <si>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</si>
  <si>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</si>
  <si>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</si>
  <si>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</si>
  <si>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</si>
  <si>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</si>
  <si>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</si>
  <si>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</si>
  <si>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</si>
  <si>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</si>
  <si>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</si>
  <si>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</si>
  <si>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</si>
  <si>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</si>
  <si>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</si>
  <si>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</si>
  <si>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</si>
  <si>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</si>
  <si>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</si>
  <si>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</si>
  <si>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</si>
  <si>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</si>
  <si>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</si>
  <si>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</si>
  <si>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</si>
  <si>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</si>
  <si>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</si>
  <si>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</si>
  <si>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</si>
  <si>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</si>
  <si>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</si>
  <si>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</si>
  <si>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</si>
  <si>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</si>
  <si>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</si>
  <si>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</si>
  <si>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</si>
  <si>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</si>
  <si>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</si>
  <si>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</si>
  <si>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</si>
  <si>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</si>
  <si>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</si>
  <si>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</si>
  <si>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</si>
  <si>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</si>
  <si>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</si>
  <si>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</si>
  <si>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</si>
  <si>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</si>
  <si>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</si>
  <si>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</si>
  <si>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</si>
  <si>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</si>
  <si>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</si>
  <si>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</si>
  <si>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</si>
  <si>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</si>
  <si>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</si>
  <si>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</si>
  <si>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</si>
  <si>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</si>
  <si>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</si>
  <si>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</si>
  <si>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</si>
  <si>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</si>
  <si>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</si>
  <si>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</si>
  <si>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</si>
  <si>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</si>
  <si>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</si>
  <si>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</si>
  <si>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</si>
  <si>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</si>
  <si>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</si>
  <si>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</si>
  <si>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</si>
  <si>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</si>
  <si>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</si>
  <si>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</si>
  <si>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</si>
  <si>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</si>
  <si>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</si>
  <si>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</si>
  <si>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</si>
  <si>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</si>
  <si>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</si>
  <si>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</si>
  <si>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</si>
  <si>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</si>
  <si>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</si>
  <si>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</si>
  <si>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</si>
  <si>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</si>
  <si>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</si>
  <si>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</si>
  <si>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</si>
  <si>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</si>
  <si>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</si>
  <si>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</si>
  <si>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</si>
  <si>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</si>
  <si>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</si>
  <si>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</si>
  <si>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</si>
  <si>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</si>
  <si>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</si>
  <si>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</si>
  <si>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</si>
  <si>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</si>
  <si>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</si>
  <si>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</si>
  <si>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</si>
  <si>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</si>
  <si>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</si>
  <si>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</si>
  <si>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</si>
  <si>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</si>
  <si>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</si>
  <si>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</si>
  <si>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</si>
  <si>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</si>
  <si>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</si>
  <si>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</si>
  <si>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</si>
  <si>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</si>
  <si>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</si>
  <si>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</si>
  <si>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</si>
  <si>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</si>
  <si>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</si>
  <si>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</si>
  <si>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</si>
  <si>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</si>
  <si>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</si>
  <si>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</si>
  <si>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</si>
  <si>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</si>
  <si>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</si>
  <si>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</si>
  <si>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</si>
  <si>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</si>
  <si>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</si>
  <si>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</si>
  <si>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</si>
  <si>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</si>
  <si>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</si>
  <si>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</si>
  <si>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</si>
  <si>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</si>
  <si>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</si>
  <si>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</si>
  <si>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</si>
  <si>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</si>
  <si>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</si>
  <si>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</si>
  <si>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</si>
  <si>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</si>
  <si>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</si>
  <si>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</si>
  <si>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</si>
  <si>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</si>
  <si>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</si>
  <si>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</si>
  <si>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</si>
  <si>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</si>
  <si>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</si>
  <si>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</si>
  <si>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</si>
  <si>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</si>
  <si>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</si>
  <si>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</si>
  <si>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</si>
  <si>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</si>
  <si>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</si>
  <si>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</si>
  <si>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</si>
  <si>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</si>
  <si>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</si>
  <si>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</si>
  <si>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</si>
  <si>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</si>
  <si>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</si>
  <si>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</si>
  <si>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</si>
  <si>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</si>
  <si>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</si>
  <si>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</si>
  <si>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</si>
  <si>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</si>
  <si>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</si>
  <si>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</si>
  <si>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</si>
  <si>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</si>
  <si>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</si>
  <si>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</si>
  <si>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</si>
  <si>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</si>
  <si>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</si>
  <si>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</si>
  <si>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</si>
  <si>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</si>
  <si>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</si>
  <si>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</si>
  <si>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</si>
  <si>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</si>
  <si>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</si>
  <si>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</si>
  <si>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</si>
  <si>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</si>
  <si>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</si>
  <si>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</si>
  <si>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</si>
  <si>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</si>
  <si>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</si>
  <si>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</si>
  <si>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</si>
  <si>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</si>
  <si>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</si>
  <si>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</si>
  <si>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</si>
  <si>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</si>
  <si>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</si>
  <si>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</si>
  <si>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</si>
  <si>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</si>
  <si>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</si>
  <si>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</si>
  <si>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</si>
  <si>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</si>
  <si>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</si>
  <si>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</si>
  <si>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</si>
  <si>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</si>
  <si>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</si>
  <si>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</si>
  <si>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</si>
  <si>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</si>
  <si>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</si>
  <si>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</si>
  <si>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</si>
  <si>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</si>
  <si>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</si>
  <si>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</si>
  <si>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</si>
  <si>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</si>
  <si>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</si>
  <si>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</si>
  <si>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</si>
  <si>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</si>
  <si>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</si>
  <si>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</si>
  <si>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</si>
  <si>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</si>
  <si>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</si>
  <si>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</si>
  <si>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</si>
  <si>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</si>
  <si>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</si>
  <si>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</si>
  <si>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</si>
  <si>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</si>
  <si>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</si>
  <si>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</si>
  <si>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</si>
  <si>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</si>
  <si>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</si>
  <si>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</si>
  <si>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</si>
  <si>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</si>
  <si>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</si>
  <si>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</si>
  <si>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</si>
  <si>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</si>
  <si>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</si>
  <si>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</si>
  <si>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</si>
  <si>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</si>
  <si>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</si>
  <si>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</si>
  <si>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</si>
  <si>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</si>
  <si>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</si>
  <si>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</si>
  <si>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</si>
  <si>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</si>
  <si>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</si>
  <si>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</si>
  <si>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</si>
  <si>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</si>
  <si>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</si>
  <si>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</si>
  <si>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</si>
  <si>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</si>
  <si>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</si>
  <si>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</si>
  <si>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</si>
  <si>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</si>
  <si>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</si>
  <si>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</si>
  <si>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</si>
  <si>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</si>
  <si>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</si>
  <si>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</si>
  <si>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</si>
  <si>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</si>
  <si>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</si>
  <si>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</si>
  <si>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</si>
  <si>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</si>
  <si>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</si>
  <si>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</si>
  <si>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</si>
  <si>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</si>
  <si>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</si>
  <si>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</si>
  <si>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</si>
  <si>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</si>
  <si>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</si>
  <si>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</si>
  <si>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</si>
  <si>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</si>
  <si>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</si>
  <si>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</si>
  <si>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</si>
  <si>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</si>
  <si>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</si>
  <si>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</si>
  <si>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</si>
  <si>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</si>
  <si>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</si>
  <si>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</si>
  <si>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</si>
  <si>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</si>
  <si>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</si>
  <si>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</si>
  <si>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</si>
  <si>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</si>
  <si>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</si>
  <si>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</si>
  <si>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</si>
  <si>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</si>
  <si>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</si>
  <si>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</si>
  <si>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</si>
  <si>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</si>
  <si>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</si>
  <si>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</si>
  <si>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</si>
  <si>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</si>
  <si>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</si>
  <si>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</si>
  <si>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</si>
  <si>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</si>
  <si>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</si>
  <si>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</si>
  <si>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</si>
  <si>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</si>
  <si>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</si>
  <si>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</si>
  <si>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</si>
  <si>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</si>
  <si>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</si>
  <si>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</si>
  <si>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</si>
  <si>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</si>
  <si>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</si>
  <si>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</si>
  <si>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</si>
  <si>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</si>
  <si>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</si>
  <si>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</si>
  <si>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</si>
  <si>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</si>
  <si>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</si>
  <si>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</si>
  <si>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</si>
  <si>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</si>
  <si>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</si>
  <si>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</si>
  <si>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</si>
  <si>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</si>
  <si>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</si>
  <si>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</si>
  <si>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</si>
  <si>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</si>
  <si>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</si>
  <si>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</si>
  <si>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</si>
  <si>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</si>
  <si>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</si>
  <si>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</si>
  <si>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</si>
  <si>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</si>
  <si>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</si>
  <si>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</si>
  <si>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</si>
  <si>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</si>
  <si>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</si>
  <si>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</si>
  <si>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</si>
  <si>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</si>
  <si>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</si>
  <si>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</si>
  <si>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</si>
  <si>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</si>
  <si>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</si>
  <si>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</si>
  <si>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</si>
  <si>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</si>
  <si>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</si>
  <si>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</si>
  <si>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</si>
  <si>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</si>
  <si>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</si>
  <si>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</si>
  <si>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</si>
  <si>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</si>
  <si>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</si>
  <si>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</si>
  <si>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</si>
  <si>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</si>
  <si>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</si>
  <si>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</si>
  <si>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</si>
  <si>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</si>
  <si>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</si>
  <si>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</si>
  <si>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</si>
  <si>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</si>
  <si>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</si>
  <si>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</si>
  <si>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</si>
  <si>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</si>
  <si>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</si>
  <si>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</si>
  <si>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</si>
  <si>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</si>
  <si>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</si>
  <si>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</si>
  <si>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</si>
  <si>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</si>
  <si>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</si>
  <si>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</si>
  <si>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</si>
  <si>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</si>
  <si>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</si>
  <si>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</si>
  <si>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</si>
  <si>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</si>
  <si>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</si>
  <si>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</si>
  <si>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</si>
  <si>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</si>
  <si>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</si>
  <si>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</si>
  <si>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</si>
  <si>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</si>
  <si>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</si>
  <si>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</si>
  <si>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</si>
  <si>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</si>
  <si>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</si>
  <si>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</si>
  <si>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</si>
  <si>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</si>
  <si>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</si>
  <si>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</si>
  <si>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</si>
  <si>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</si>
  <si>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</si>
  <si>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</si>
  <si>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</si>
  <si>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</si>
  <si>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</si>
  <si>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</si>
  <si>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</si>
  <si>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</si>
  <si>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</si>
  <si>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</si>
  <si>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</si>
  <si>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</si>
  <si>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</si>
  <si>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</si>
  <si>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</si>
  <si>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</si>
  <si>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</si>
  <si>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</si>
  <si>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</si>
  <si>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</si>
  <si>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</si>
  <si>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</si>
  <si>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</si>
  <si>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</si>
  <si>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</si>
  <si>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</si>
  <si>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</si>
  <si>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</si>
  <si>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</si>
  <si>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</si>
  <si>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</si>
  <si>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</si>
  <si>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</si>
  <si>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</si>
  <si>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</si>
  <si>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</si>
  <si>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</si>
  <si>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</si>
  <si>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</si>
  <si>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</si>
  <si>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</si>
  <si>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</si>
  <si>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</si>
  <si>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</si>
  <si>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</si>
  <si>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</si>
  <si>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</si>
  <si>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</si>
  <si>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</si>
  <si>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</si>
  <si>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</si>
  <si>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</si>
  <si>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</si>
  <si>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</si>
  <si>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</si>
  <si>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</si>
  <si>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</si>
  <si>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</si>
  <si>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</si>
  <si>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</si>
  <si>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</si>
  <si>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</si>
  <si>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</si>
  <si>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</si>
  <si>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</si>
  <si>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</si>
  <si>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</si>
  <si>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</si>
  <si>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</si>
  <si>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</si>
  <si>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</si>
  <si>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</si>
  <si>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</si>
  <si>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</si>
  <si>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</si>
  <si>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</si>
  <si>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</si>
  <si>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</si>
  <si>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</si>
  <si>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</si>
  <si>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</si>
  <si>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</si>
  <si>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</si>
  <si>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</si>
  <si>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</si>
  <si>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</si>
  <si>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</si>
  <si>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</si>
  <si>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</si>
  <si>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</si>
  <si>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</si>
  <si>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</si>
  <si>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</si>
  <si>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</si>
  <si>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</si>
  <si>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</si>
  <si>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</si>
  <si>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</si>
  <si>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</si>
  <si>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</si>
  <si>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</si>
  <si>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</si>
  <si>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</si>
  <si>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</si>
  <si>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</si>
  <si>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</si>
  <si>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</si>
  <si>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</si>
  <si>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</si>
  <si>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</si>
  <si>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</si>
  <si>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</si>
  <si>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</si>
  <si>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</si>
  <si>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</si>
  <si>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</si>
  <si>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</si>
  <si>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</si>
  <si>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</si>
  <si>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</si>
  <si>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</si>
  <si>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</si>
  <si>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</si>
  <si>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</si>
  <si>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</si>
  <si>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</si>
  <si>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</si>
  <si>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</si>
  <si>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</si>
  <si>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</si>
  <si>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</si>
  <si>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</si>
  <si>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</si>
  <si>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</si>
  <si>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</si>
  <si>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</si>
  <si>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</si>
  <si>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</si>
  <si>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</si>
  <si>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</si>
  <si>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</si>
  <si>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</si>
  <si>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</si>
  <si>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</si>
  <si>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</si>
  <si>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</si>
  <si>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</si>
  <si>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</si>
  <si>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</si>
  <si>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</si>
  <si>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</si>
  <si>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</si>
  <si>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</si>
  <si>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</si>
  <si>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</si>
  <si>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</si>
  <si>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</si>
  <si>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</si>
  <si>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</si>
  <si>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</si>
  <si>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</si>
  <si>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</si>
  <si>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</si>
  <si>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</si>
  <si>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</si>
  <si>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</si>
  <si>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</si>
  <si>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</si>
  <si>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</si>
  <si>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</si>
  <si>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</si>
  <si>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</si>
  <si>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</si>
  <si>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</si>
  <si>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</si>
  <si>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</si>
  <si>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</si>
  <si>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</si>
  <si>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</si>
  <si>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</si>
  <si>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</si>
  <si>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</si>
  <si>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</si>
  <si>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</si>
  <si>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</si>
  <si>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</si>
  <si>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</si>
  <si>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</si>
  <si>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</si>
  <si>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</si>
  <si>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</si>
  <si>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</si>
  <si>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</si>
  <si>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</si>
  <si>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</si>
  <si>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</si>
  <si>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</si>
  <si>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</si>
  <si>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</si>
  <si>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</si>
  <si>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</si>
  <si>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</si>
  <si>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</si>
  <si>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</si>
  <si>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</si>
  <si>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</si>
  <si>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</si>
  <si>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</si>
  <si>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</si>
  <si>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</si>
  <si>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</si>
  <si>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</si>
  <si>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</si>
  <si>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</si>
  <si>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</si>
  <si>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</si>
  <si>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</si>
  <si>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</si>
  <si>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</si>
  <si>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</si>
  <si>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</si>
  <si>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</si>
  <si>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</si>
  <si>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</si>
  <si>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</si>
  <si>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</si>
  <si>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</si>
  <si>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</si>
  <si>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</si>
  <si>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</si>
  <si>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</si>
  <si>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</si>
  <si>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</si>
  <si>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</si>
  <si>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</si>
  <si>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</si>
  <si>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</si>
  <si>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</si>
  <si>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</si>
  <si>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</si>
  <si>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</si>
  <si>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</si>
  <si>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</si>
  <si>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</si>
  <si>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</si>
  <si>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</si>
  <si>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</si>
  <si>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</si>
  <si>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</si>
  <si>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</si>
  <si>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</si>
  <si>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</si>
  <si>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</si>
  <si>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</si>
  <si>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</si>
  <si>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</si>
  <si>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</si>
  <si>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</si>
  <si>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</si>
  <si>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</si>
  <si>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</si>
  <si>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</si>
  <si>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</si>
  <si>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</si>
  <si>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</si>
  <si>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</si>
  <si>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</si>
  <si>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</si>
  <si>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</si>
  <si>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</si>
  <si>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</si>
  <si>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</si>
  <si>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</si>
  <si>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</si>
  <si>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</si>
  <si>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</si>
  <si>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</si>
  <si>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</si>
  <si>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</si>
  <si>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</si>
  <si>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</si>
  <si>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</si>
  <si>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</si>
  <si>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</si>
  <si>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</si>
  <si>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</si>
  <si>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</si>
  <si>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</si>
  <si>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</si>
  <si>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</si>
  <si>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</si>
  <si>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</si>
  <si>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</si>
  <si>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</si>
  <si>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</si>
  <si>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</si>
  <si>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</si>
  <si>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</si>
  <si>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</si>
  <si>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</si>
  <si>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</si>
  <si>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</si>
  <si>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</si>
  <si>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</si>
  <si>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</si>
  <si>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</si>
  <si>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</si>
  <si>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</si>
  <si>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</si>
  <si>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</si>
  <si>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</si>
  <si>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</si>
  <si>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</si>
  <si>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</si>
  <si>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</si>
  <si>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</si>
  <si>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</si>
  <si>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</si>
  <si>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</si>
  <si>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</si>
  <si>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</si>
  <si>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</si>
  <si>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</si>
  <si>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</si>
  <si>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</si>
  <si>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</si>
  <si>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</si>
  <si>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</si>
  <si>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</si>
  <si>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</si>
  <si>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</si>
  <si>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</si>
  <si>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</si>
  <si>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</si>
  <si>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</si>
  <si>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</si>
  <si>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</si>
  <si>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</si>
  <si>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</si>
  <si>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</si>
  <si>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</si>
  <si>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</si>
  <si>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</si>
  <si>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</si>
  <si>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</si>
  <si>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</si>
  <si>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</si>
  <si>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</si>
  <si>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</si>
  <si>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</si>
  <si>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</si>
  <si>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</si>
  <si>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</si>
  <si>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</si>
  <si>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</si>
  <si>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</si>
  <si>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</si>
  <si>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</si>
  <si>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</si>
  <si>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</si>
  <si>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</si>
  <si>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</si>
  <si>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</si>
  <si>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</si>
  <si>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</si>
  <si>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</si>
  <si>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</si>
  <si>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</si>
  <si>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</si>
  <si>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</si>
  <si>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</si>
  <si>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</si>
  <si>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</si>
  <si>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</si>
  <si>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</si>
  <si>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</si>
  <si>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</si>
  <si>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</si>
  <si>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</si>
  <si>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</si>
  <si>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</si>
  <si>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</si>
  <si>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</si>
  <si>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</si>
  <si>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</si>
  <si>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</si>
  <si>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</si>
  <si>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</si>
  <si>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</si>
  <si>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</si>
  <si>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</si>
  <si>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</si>
  <si>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</si>
  <si>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</si>
  <si>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</si>
  <si>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</si>
  <si>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</si>
  <si>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</si>
  <si>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</si>
  <si>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</si>
  <si>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</si>
  <si>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</si>
  <si>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</si>
  <si>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</si>
  <si>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</si>
  <si>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</si>
  <si>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</si>
  <si>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</si>
  <si>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</si>
  <si>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</si>
  <si>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</si>
  <si>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</si>
  <si>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</si>
  <si>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</si>
  <si>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</si>
  <si>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</si>
  <si>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</si>
  <si>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</si>
  <si>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</si>
  <si>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</si>
  <si>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</si>
  <si>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</si>
  <si>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</si>
  <si>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</si>
  <si>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</si>
  <si>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</si>
  <si>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</si>
  <si>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</si>
  <si>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</si>
  <si>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</si>
  <si>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</si>
  <si>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</si>
  <si>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</si>
  <si>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</si>
  <si>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</si>
  <si>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</si>
  <si>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</si>
  <si>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</si>
  <si>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</si>
  <si>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</si>
  <si>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</si>
  <si>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</si>
  <si>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</si>
  <si>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</si>
  <si>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</si>
  <si>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</si>
  <si>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</si>
  <si>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</si>
  <si>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</si>
  <si>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</si>
  <si>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</si>
  <si>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</si>
  <si>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</si>
  <si>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</si>
  <si>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</si>
  <si>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</si>
  <si>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</si>
  <si>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</si>
  <si>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</si>
  <si>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</si>
  <si>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</si>
  <si>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</si>
  <si>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</si>
  <si>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</si>
  <si>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</si>
  <si>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</si>
  <si>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</si>
  <si>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</si>
  <si>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</si>
  <si>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</si>
  <si>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</si>
  <si>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</si>
  <si>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</si>
  <si>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</si>
  <si>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</si>
  <si>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</si>
  <si>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</si>
  <si>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</si>
  <si>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</si>
  <si>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</si>
  <si>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</si>
  <si>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</si>
  <si>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</si>
  <si>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</si>
  <si>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</si>
  <si>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</si>
  <si>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</si>
  <si>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</si>
  <si>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</si>
  <si>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</si>
  <si>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</si>
  <si>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</si>
  <si>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</si>
  <si>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</si>
  <si>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</si>
  <si>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</si>
  <si>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</si>
  <si>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</si>
  <si>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</si>
  <si>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</si>
  <si>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</si>
  <si>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</si>
  <si>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</si>
  <si>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</si>
  <si>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</si>
  <si>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</si>
  <si>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</si>
  <si>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</si>
  <si>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</si>
  <si>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</si>
  <si>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</si>
  <si>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</si>
  <si>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</si>
  <si>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</si>
  <si>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</si>
  <si>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</si>
  <si>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</si>
  <si>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</si>
  <si>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</si>
  <si>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</si>
  <si>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</si>
  <si>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</si>
  <si>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</si>
  <si>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</si>
  <si>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</si>
  <si>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</si>
  <si>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</si>
  <si>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</si>
  <si>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</si>
  <si>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</si>
  <si>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</si>
  <si>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</si>
  <si>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</si>
  <si>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</si>
  <si>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</si>
  <si>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</si>
  <si>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</si>
  <si>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</si>
  <si>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</si>
  <si>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</si>
  <si>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</si>
  <si>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</si>
  <si>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</si>
  <si>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</si>
  <si>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</si>
  <si>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</si>
  <si>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</si>
  <si>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</si>
  <si>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</si>
  <si>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</si>
  <si>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</si>
  <si>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</si>
  <si>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</si>
  <si>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</si>
  <si>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</si>
  <si>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</si>
  <si>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</si>
  <si>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</si>
  <si>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</si>
  <si>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</si>
  <si>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</si>
  <si>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</si>
  <si>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</si>
  <si>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</si>
  <si>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</si>
  <si>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</si>
  <si>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</si>
  <si>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</si>
  <si>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</si>
  <si>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</si>
  <si>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</si>
  <si>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</si>
  <si>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</si>
  <si>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</si>
  <si>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</si>
  <si>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</si>
  <si>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</si>
  <si>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</si>
  <si>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</si>
  <si>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</si>
  <si>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</si>
  <si>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</si>
  <si>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</si>
  <si>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</si>
  <si>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</si>
  <si>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</si>
  <si>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</si>
  <si>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</si>
  <si>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</si>
  <si>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</si>
  <si>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</si>
  <si>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</si>
  <si>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</si>
  <si>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</si>
  <si>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</si>
  <si>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</si>
  <si>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</si>
  <si>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</si>
  <si>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</si>
  <si>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</si>
  <si>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</si>
  <si>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</si>
  <si>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</si>
  <si>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</si>
  <si>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</si>
  <si>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</si>
  <si>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</si>
  <si>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</si>
  <si>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</si>
  <si>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</si>
  <si>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</si>
  <si>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</si>
  <si>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</si>
  <si>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</si>
  <si>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</si>
  <si>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</si>
  <si>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</si>
  <si>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</si>
  <si>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</si>
  <si>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</si>
  <si>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</si>
  <si>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</si>
  <si>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</si>
  <si>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</si>
  <si>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</si>
  <si>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</si>
  <si>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</si>
  <si>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</si>
  <si>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</si>
  <si>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</si>
  <si>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</si>
  <si>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</si>
  <si>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</si>
  <si>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</si>
  <si>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</si>
  <si>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</si>
  <si>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</si>
  <si>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</si>
  <si>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</si>
  <si>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</si>
  <si>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</si>
  <si>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</si>
  <si>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</si>
  <si>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</si>
  <si>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</si>
  <si>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</si>
  <si>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</si>
  <si>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</si>
  <si>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</si>
  <si>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</si>
  <si>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</si>
  <si>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</si>
  <si>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</si>
  <si>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</si>
  <si>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</si>
  <si>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</si>
  <si>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</si>
  <si>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</si>
  <si>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</si>
  <si>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</si>
  <si>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</si>
  <si>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</si>
  <si>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</si>
  <si>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</si>
  <si>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</si>
  <si>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</si>
  <si>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</si>
  <si>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</si>
  <si>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</si>
  <si>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</si>
  <si>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</si>
  <si>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</si>
  <si>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</si>
  <si>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</si>
  <si>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</si>
  <si>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</si>
  <si>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</si>
  <si>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</si>
  <si>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</si>
  <si>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</si>
  <si>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</si>
  <si>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</si>
  <si>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</si>
  <si>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</si>
  <si>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</si>
  <si>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</si>
  <si>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</si>
  <si>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</si>
  <si>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</si>
  <si>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</si>
  <si>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</si>
  <si>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</si>
  <si>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</si>
  <si>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</si>
  <si>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</si>
  <si>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</si>
  <si>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</si>
  <si>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</si>
  <si>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</si>
  <si>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</si>
  <si>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</si>
  <si>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</si>
  <si>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</si>
  <si>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</si>
  <si>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</si>
  <si>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</si>
  <si>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</si>
  <si>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</si>
  <si>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</si>
  <si>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</si>
  <si>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</si>
  <si>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</si>
  <si>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</si>
  <si>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</si>
  <si>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</si>
  <si>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</si>
  <si>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</si>
  <si>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</si>
  <si>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</si>
  <si>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</si>
  <si>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</si>
  <si>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</si>
  <si>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</si>
  <si>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</si>
  <si>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</si>
  <si>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</si>
  <si>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</si>
  <si>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</si>
  <si>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</si>
  <si>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</si>
  <si>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</si>
  <si>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</si>
  <si>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</si>
  <si>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</si>
  <si>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</si>
  <si>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</si>
  <si>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</si>
  <si>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</si>
  <si>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</si>
  <si>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</si>
  <si>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</si>
  <si>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</si>
  <si>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</si>
  <si>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</si>
  <si>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</si>
  <si>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</si>
  <si>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</si>
  <si>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</si>
  <si>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</si>
  <si>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</si>
  <si>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</si>
  <si>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</si>
  <si>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</si>
  <si>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</si>
  <si>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</si>
  <si>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</si>
  <si>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</si>
  <si>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</si>
  <si>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</si>
  <si>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</si>
  <si>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</si>
  <si>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</si>
  <si>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</si>
  <si>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</si>
  <si>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</si>
  <si>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</si>
  <si>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</si>
  <si>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</si>
  <si>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</si>
  <si>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</si>
  <si>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</si>
  <si>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</si>
  <si>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</si>
  <si>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</si>
  <si>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</si>
  <si>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</si>
  <si>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</si>
  <si>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</si>
  <si>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</si>
  <si>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</si>
  <si>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</si>
  <si>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</si>
  <si>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</si>
  <si>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</si>
  <si>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</si>
  <si>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</si>
  <si>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</si>
  <si>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</si>
  <si>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</si>
  <si>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</si>
  <si>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</si>
  <si>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</si>
  <si>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</si>
  <si>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</si>
  <si>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</si>
  <si>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</si>
  <si>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</si>
  <si>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</si>
  <si>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</si>
  <si>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</si>
  <si>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</si>
  <si>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</si>
  <si>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</si>
  <si>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</si>
  <si>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</si>
  <si>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</si>
  <si>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</si>
  <si>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</si>
  <si>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</si>
  <si>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</si>
  <si>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</si>
  <si>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</si>
  <si>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</si>
  <si>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</si>
  <si>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</si>
  <si>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</si>
  <si>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</si>
  <si>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</si>
  <si>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</si>
  <si>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</si>
  <si>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</si>
  <si>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</si>
  <si>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</si>
  <si>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</si>
  <si>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</si>
  <si>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</si>
  <si>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</si>
  <si>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</si>
  <si>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</si>
  <si>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</si>
  <si>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</si>
  <si>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</si>
  <si>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</si>
  <si>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</si>
  <si>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</si>
  <si>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</si>
  <si>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</si>
  <si>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</si>
  <si>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</si>
  <si>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</si>
  <si>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</si>
  <si>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</si>
  <si>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</si>
  <si>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</si>
  <si>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</si>
  <si>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</si>
  <si>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</si>
  <si>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</si>
  <si>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</si>
  <si>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</si>
  <si>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</si>
  <si>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</si>
  <si>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</si>
  <si>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</si>
  <si>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</si>
  <si>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</si>
  <si>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</si>
  <si>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</si>
  <si>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</si>
  <si>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</si>
  <si>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</si>
  <si>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</si>
  <si>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</si>
  <si>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</si>
  <si>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</si>
  <si>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</si>
  <si>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</si>
  <si>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</si>
  <si>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</si>
  <si>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</si>
  <si>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</si>
  <si>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</si>
  <si>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</si>
  <si>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</si>
  <si>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</si>
  <si>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</si>
  <si>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</si>
  <si>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</si>
  <si>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</si>
  <si>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</si>
  <si>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</si>
  <si>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</si>
  <si>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</si>
  <si>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</si>
  <si>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</si>
  <si>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</si>
  <si>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</si>
  <si>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</si>
  <si>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</si>
  <si>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</si>
  <si>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</si>
  <si>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</si>
  <si>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</si>
  <si>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</si>
  <si>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</si>
  <si>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</si>
  <si>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</si>
  <si>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</si>
  <si>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</si>
  <si>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</si>
  <si>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</si>
  <si>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</si>
  <si>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</si>
  <si>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</si>
  <si>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</si>
  <si>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</si>
  <si>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</si>
  <si>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</si>
  <si>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</si>
  <si>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</si>
  <si>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</si>
  <si>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</si>
  <si>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</si>
  <si>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</si>
  <si>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</si>
  <si>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</si>
  <si>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</si>
  <si>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</si>
  <si>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</si>
  <si>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</si>
  <si>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</si>
  <si>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</si>
  <si>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</si>
  <si>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</si>
  <si>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</si>
  <si>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</si>
  <si>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</si>
  <si>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</si>
  <si>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</si>
  <si>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</si>
  <si>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</si>
  <si>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</si>
  <si>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</si>
  <si>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</si>
  <si>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</si>
  <si>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</si>
  <si>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</si>
  <si>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</si>
  <si>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</si>
  <si>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</si>
  <si>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</si>
  <si>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</si>
  <si>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</si>
  <si>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</si>
  <si>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</si>
  <si>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</si>
  <si>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</si>
  <si>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</si>
  <si>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</si>
  <si>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</si>
  <si>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</si>
  <si>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</si>
  <si>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</si>
  <si>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</si>
  <si>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</si>
  <si>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</si>
  <si>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</si>
  <si>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</si>
  <si>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</si>
  <si>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</si>
  <si>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</si>
  <si>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</si>
  <si>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</si>
  <si>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</si>
  <si>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</si>
  <si>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</si>
  <si>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</si>
  <si>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</si>
  <si>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</si>
  <si>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</si>
  <si>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</si>
  <si>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</si>
  <si>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</si>
  <si>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</si>
  <si>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</si>
  <si>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</si>
  <si>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</si>
  <si>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</si>
  <si>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</si>
  <si>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</si>
  <si>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</si>
  <si>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</si>
  <si>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</si>
  <si>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</si>
  <si>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</si>
  <si>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</si>
  <si>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</si>
  <si>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</si>
  <si>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</si>
  <si>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</si>
  <si>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</si>
  <si>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</si>
  <si>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</si>
  <si>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</si>
  <si>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</si>
  <si>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</si>
  <si>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</si>
  <si>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</si>
  <si>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</si>
  <si>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</si>
  <si>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</si>
  <si>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</si>
  <si>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</si>
  <si>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</si>
  <si>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</si>
  <si>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</si>
  <si>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</si>
  <si>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</si>
  <si>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</si>
  <si>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</si>
  <si>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</si>
  <si>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</si>
  <si>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</si>
  <si>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</si>
  <si>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</si>
  <si>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</si>
  <si>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</si>
  <si>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</si>
  <si>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</si>
  <si>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</si>
  <si>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</si>
  <si>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</si>
  <si>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</si>
  <si>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</si>
  <si>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</si>
  <si>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</si>
  <si>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</si>
  <si>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</si>
  <si>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</si>
  <si>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</si>
  <si>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</si>
  <si>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</si>
  <si>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</si>
  <si>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</si>
  <si>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</si>
  <si>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</si>
  <si>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</si>
  <si>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</si>
  <si>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</si>
  <si>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</si>
  <si>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</si>
  <si>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</si>
  <si>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</si>
  <si>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</si>
  <si>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</si>
  <si>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</si>
  <si>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</si>
  <si>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</si>
  <si>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</si>
  <si>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</si>
  <si>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</si>
  <si>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</si>
  <si>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</si>
  <si>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</si>
  <si>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</si>
  <si>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</si>
  <si>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</si>
  <si>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</si>
  <si>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</si>
  <si>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</si>
  <si>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</si>
  <si>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</si>
  <si>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</si>
  <si>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</si>
  <si>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</si>
  <si>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</si>
  <si>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</si>
  <si>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</si>
  <si>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</si>
  <si>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</si>
  <si>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</si>
  <si>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</si>
  <si>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</si>
  <si>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</si>
  <si>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</si>
  <si>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</si>
  <si>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</si>
  <si>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</si>
  <si>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</si>
  <si>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</si>
  <si>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</si>
  <si>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</si>
  <si>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</si>
  <si>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</si>
  <si>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</si>
  <si>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</si>
  <si>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</si>
  <si>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</si>
  <si>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</si>
  <si>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</si>
  <si>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</si>
  <si>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</si>
  <si>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</si>
  <si>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</si>
  <si>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</si>
  <si>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</si>
  <si>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</si>
  <si>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</si>
  <si>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</si>
  <si>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</si>
  <si>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</si>
  <si>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</si>
  <si>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</si>
  <si>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</si>
  <si>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</si>
  <si>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</si>
  <si>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</si>
  <si>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</si>
  <si>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</si>
  <si>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</si>
  <si>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</si>
  <si>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</si>
  <si>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</si>
  <si>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</si>
  <si>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</si>
  <si>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</si>
  <si>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</si>
  <si>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</si>
  <si>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</si>
  <si>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</si>
  <si>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</si>
  <si>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</si>
  <si>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</si>
  <si>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</si>
  <si>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</si>
  <si>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</si>
  <si>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</si>
  <si>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</si>
  <si>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</si>
  <si>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</si>
  <si>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</si>
  <si>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</si>
  <si>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</si>
  <si>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</si>
  <si>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</si>
  <si>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</si>
  <si>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</si>
  <si>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</si>
  <si>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</si>
  <si>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</si>
  <si>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</si>
  <si>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</si>
  <si>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</si>
  <si>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</si>
  <si>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</si>
  <si>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</si>
  <si>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</si>
  <si>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</si>
  <si>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</si>
  <si>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</si>
  <si>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</si>
  <si>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</si>
  <si>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</si>
  <si>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</si>
  <si>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</si>
  <si>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</si>
  <si>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</si>
  <si>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</si>
  <si>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</si>
  <si>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</si>
  <si>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</si>
  <si>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</si>
  <si>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</si>
  <si>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</si>
  <si>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</si>
  <si>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</si>
  <si>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</si>
  <si>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</si>
  <si>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</si>
  <si>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</si>
  <si>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</si>
  <si>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</si>
  <si>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</si>
  <si>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</si>
  <si>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</si>
  <si>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</si>
  <si>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</si>
  <si>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</si>
  <si>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</si>
  <si>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</si>
  <si>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</si>
  <si>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</si>
  <si>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</si>
  <si>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</si>
  <si>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</si>
  <si>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</si>
  <si>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</si>
  <si>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</si>
  <si>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</si>
  <si>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</si>
  <si>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</si>
  <si>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</si>
  <si>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</si>
  <si>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</si>
  <si>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</si>
  <si>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</si>
  <si>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</si>
  <si>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</si>
  <si>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</si>
  <si>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</si>
  <si>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</si>
  <si>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</si>
  <si>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</si>
  <si>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</si>
  <si>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</si>
  <si>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</si>
  <si>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</si>
  <si>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</si>
  <si>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</si>
  <si>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</si>
  <si>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</si>
  <si>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</si>
  <si>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</si>
  <si>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</si>
  <si>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</si>
  <si>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</si>
  <si>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</si>
  <si>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</si>
  <si>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</si>
  <si>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</si>
  <si>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</si>
  <si>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</si>
  <si>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</si>
  <si>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</si>
  <si>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</si>
  <si>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</si>
  <si>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</si>
  <si>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</si>
  <si>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</si>
  <si>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</si>
  <si>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</si>
  <si>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</si>
  <si>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</si>
  <si>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</si>
  <si>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</si>
  <si>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</si>
  <si>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</si>
  <si>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</si>
  <si>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</si>
  <si>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</si>
  <si>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</si>
  <si>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</si>
  <si>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</si>
  <si>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</si>
  <si>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</si>
  <si>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</si>
  <si>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</si>
  <si>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</si>
  <si>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</si>
  <si>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</si>
  <si>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</si>
  <si>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</si>
  <si>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</si>
  <si>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</si>
  <si>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</si>
  <si>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</si>
  <si>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</si>
  <si>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</si>
  <si>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</si>
  <si>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</si>
  <si>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</si>
  <si>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</si>
  <si>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</si>
  <si>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</si>
  <si>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</si>
  <si>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</si>
  <si>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</si>
  <si>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</si>
  <si>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</si>
  <si>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</si>
  <si>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</si>
  <si>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</si>
  <si>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</si>
  <si>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</si>
  <si>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</si>
  <si>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</si>
  <si>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</si>
  <si>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</si>
  <si>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</si>
  <si>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</si>
  <si>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</si>
  <si>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</si>
  <si>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</si>
  <si>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</si>
  <si>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</si>
  <si>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</si>
  <si>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</si>
  <si>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</si>
  <si>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</si>
  <si>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</si>
  <si>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</si>
  <si>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</si>
  <si>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</si>
  <si>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</si>
  <si>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</si>
  <si>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</si>
  <si>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</si>
  <si>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</si>
  <si>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</si>
  <si>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</si>
  <si>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</si>
  <si>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</si>
  <si>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</si>
  <si>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</si>
  <si>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</si>
  <si>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</si>
  <si>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</si>
  <si>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</si>
  <si>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</si>
  <si>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</si>
  <si>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</si>
  <si>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</si>
  <si>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</si>
  <si>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</si>
  <si>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</si>
  <si>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</si>
  <si>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</si>
  <si>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</si>
  <si>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</si>
  <si>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</si>
  <si>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</si>
  <si>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</si>
  <si>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</si>
  <si>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</si>
  <si>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</si>
  <si>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</si>
  <si>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</si>
  <si>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</si>
  <si>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</si>
  <si>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</si>
  <si>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</si>
  <si>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</si>
  <si>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</si>
  <si>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</si>
  <si>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</si>
  <si>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</si>
  <si>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</si>
  <si>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</si>
  <si>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</si>
  <si>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</si>
  <si>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</si>
  <si>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</si>
  <si>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</si>
  <si>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</si>
  <si>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</si>
  <si>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</si>
  <si>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</si>
  <si>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</si>
  <si>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</si>
  <si>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</si>
  <si>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</si>
  <si>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</si>
  <si>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</si>
  <si>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</si>
  <si>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</si>
  <si>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</si>
  <si>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</si>
  <si>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</si>
  <si>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</si>
  <si>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</si>
  <si>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</si>
  <si>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</si>
  <si>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</si>
  <si>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</si>
  <si>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</si>
  <si>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</si>
  <si>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</si>
  <si>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</si>
  <si>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</si>
  <si>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</si>
  <si>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</si>
  <si>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</si>
  <si>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</si>
  <si>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</si>
  <si>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</si>
  <si>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</si>
  <si>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</si>
  <si>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</si>
  <si>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</si>
  <si>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</si>
  <si>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</si>
  <si>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</si>
  <si>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</si>
  <si>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</si>
  <si>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</si>
  <si>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</si>
  <si>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</si>
  <si>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</si>
  <si>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</si>
  <si>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</si>
  <si>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</si>
  <si>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</si>
  <si>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</si>
  <si>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</si>
  <si>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</si>
  <si>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</si>
  <si>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</si>
  <si>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</si>
  <si>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</si>
  <si>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</si>
  <si>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</si>
  <si>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</si>
  <si>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</si>
  <si>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</si>
  <si>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</si>
  <si>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</si>
  <si>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</si>
  <si>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</si>
  <si>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</si>
  <si>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</si>
  <si>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</si>
  <si>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</si>
  <si>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</si>
  <si>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</si>
  <si>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</si>
  <si>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</si>
  <si>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</si>
  <si>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</si>
  <si>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</si>
  <si>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</si>
  <si>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</si>
  <si>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</si>
  <si>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</si>
  <si>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</si>
  <si>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</si>
  <si>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</si>
  <si>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</si>
  <si>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</si>
  <si>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</si>
  <si>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</si>
  <si>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</si>
  <si>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</si>
  <si>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</si>
  <si>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</si>
  <si>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</si>
  <si>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</si>
  <si>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</si>
  <si>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</si>
  <si>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</si>
  <si>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</si>
  <si>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</si>
  <si>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</si>
  <si>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</si>
  <si>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</si>
  <si>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</si>
  <si>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</si>
  <si>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</si>
  <si>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</si>
  <si>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</si>
  <si>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</si>
  <si>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</si>
  <si>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</si>
  <si>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</si>
  <si>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</si>
  <si>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</si>
  <si>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</si>
  <si>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</si>
  <si>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</si>
  <si>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</si>
  <si>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</si>
  <si>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</si>
  <si>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</si>
  <si>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</si>
  <si>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</si>
  <si>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</si>
  <si>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</si>
  <si>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</si>
  <si>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</si>
  <si>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</si>
  <si>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</si>
  <si>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</si>
  <si>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</si>
  <si>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</si>
  <si>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</si>
  <si>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</si>
  <si>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</si>
  <si>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</si>
  <si>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</si>
  <si>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</si>
  <si>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</si>
  <si>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</si>
  <si>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</si>
  <si>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</si>
  <si>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</si>
  <si>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</si>
  <si>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</si>
  <si>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</si>
  <si>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</si>
  <si>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</si>
  <si>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</si>
  <si>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</si>
  <si>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</si>
  <si>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</si>
  <si>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</si>
  <si>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</si>
  <si>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</si>
  <si>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</si>
  <si>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</si>
  <si>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</si>
  <si>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</si>
  <si>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</si>
  <si>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</si>
  <si>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</si>
  <si>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</si>
  <si>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</si>
  <si>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</si>
  <si>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</si>
  <si>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</si>
  <si>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</si>
  <si>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</si>
  <si>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</si>
  <si>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</si>
  <si>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</si>
  <si>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</si>
  <si>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</si>
  <si>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</si>
  <si>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</si>
  <si>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</si>
  <si>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</si>
  <si>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</si>
  <si>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</si>
  <si>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</si>
  <si>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</si>
  <si>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</si>
  <si>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</si>
  <si>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</si>
  <si>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</si>
  <si>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</si>
  <si>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</si>
  <si>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</si>
  <si>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</si>
  <si>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</si>
  <si>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</si>
  <si>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</si>
  <si>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</si>
  <si>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</si>
  <si>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</si>
  <si>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</si>
  <si>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</si>
  <si>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</si>
  <si>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</si>
  <si>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</si>
  <si>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</si>
  <si>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</si>
  <si>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</si>
  <si>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</si>
  <si>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</si>
  <si>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</si>
  <si>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</si>
  <si>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</si>
  <si>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</si>
  <si>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</si>
  <si>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</si>
  <si>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</si>
  <si>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</si>
  <si>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</si>
  <si>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</si>
  <si>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</si>
  <si>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</si>
  <si>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</si>
  <si>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</si>
  <si>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</si>
  <si>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</si>
  <si>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</si>
  <si>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</si>
  <si>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</si>
  <si>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</si>
  <si>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</si>
  <si>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</si>
  <si>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</si>
  <si>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</si>
  <si>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</si>
  <si>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</si>
  <si>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</si>
  <si>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</si>
  <si>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</si>
  <si>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</si>
  <si>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</si>
  <si>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</si>
  <si>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</si>
  <si>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</si>
  <si>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</si>
  <si>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</si>
  <si>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</si>
  <si>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</si>
  <si>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</si>
  <si>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</si>
  <si>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</si>
  <si>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</si>
  <si>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</si>
  <si>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</si>
  <si>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</si>
  <si>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</si>
  <si>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</si>
  <si>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</si>
  <si>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</si>
  <si>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</si>
  <si>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</si>
  <si>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</si>
  <si>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</si>
  <si>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</si>
  <si>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</si>
  <si>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</si>
  <si>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</si>
  <si>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</si>
  <si>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</si>
  <si>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</si>
  <si>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</si>
  <si>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</si>
  <si>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</si>
  <si>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</si>
  <si>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</si>
  <si>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</si>
  <si>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</si>
  <si>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</si>
  <si>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</si>
  <si>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</si>
  <si>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</si>
  <si>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</si>
  <si>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</si>
  <si>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</si>
  <si>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</si>
  <si>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</si>
  <si>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</si>
  <si>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</si>
  <si>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</si>
  <si>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</si>
  <si>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</si>
  <si>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</si>
  <si>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</si>
  <si>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</si>
  <si>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</si>
  <si>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</si>
  <si>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</si>
  <si>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</si>
  <si>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</si>
  <si>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</si>
  <si>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</si>
  <si>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</si>
  <si>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</si>
  <si>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</si>
  <si>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</si>
  <si>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</si>
  <si>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</si>
  <si>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</si>
  <si>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</si>
  <si>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</si>
  <si>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</si>
  <si>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</si>
  <si>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</si>
  <si>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</si>
  <si>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</si>
  <si>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</si>
  <si>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</si>
  <si>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</si>
  <si>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</si>
  <si>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</si>
  <si>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</si>
  <si>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</si>
  <si>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</si>
  <si>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</si>
  <si>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</si>
  <si>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</si>
  <si>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</si>
  <si>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</si>
  <si>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</si>
  <si>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</si>
  <si>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</si>
  <si>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</si>
  <si>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</si>
  <si>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</si>
  <si>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</si>
  <si>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</si>
  <si>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</si>
  <si>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</si>
  <si>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</si>
  <si>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</si>
  <si>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</si>
  <si>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</si>
  <si>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</si>
  <si>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</si>
  <si>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</si>
  <si>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</si>
  <si>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</si>
  <si>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</si>
  <si>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</si>
  <si>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</si>
  <si>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</si>
  <si>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</si>
  <si>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</si>
  <si>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</si>
  <si>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</si>
  <si>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</si>
  <si>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</si>
  <si>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</si>
  <si>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</si>
  <si>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</si>
  <si>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</si>
  <si>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</si>
  <si>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</si>
  <si>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</si>
  <si>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</si>
  <si>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</si>
  <si>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</si>
  <si>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</si>
  <si>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</si>
  <si>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</si>
  <si>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</si>
  <si>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</si>
  <si>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</si>
  <si>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</si>
  <si>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</si>
  <si>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</si>
  <si>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</si>
  <si>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</si>
  <si>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</si>
  <si>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</si>
  <si>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</si>
  <si>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</si>
  <si>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</si>
  <si>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</si>
  <si>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</si>
  <si>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</si>
  <si>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</si>
  <si>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</si>
  <si>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</si>
  <si>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</si>
  <si>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</si>
  <si>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</si>
  <si>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</si>
  <si>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</si>
  <si>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</si>
  <si>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</si>
  <si>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</si>
  <si>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</si>
  <si>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</si>
  <si>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</si>
  <si>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</si>
  <si>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</si>
  <si>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</si>
  <si>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</si>
  <si>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</si>
  <si>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</si>
  <si>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</si>
  <si>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</si>
  <si>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</si>
  <si>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</si>
  <si>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</si>
  <si>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</si>
  <si>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</si>
  <si>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</si>
  <si>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</si>
  <si>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</si>
  <si>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</si>
  <si>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</si>
  <si>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</si>
  <si>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</si>
  <si>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</si>
  <si>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</si>
  <si>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</si>
  <si>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</si>
  <si>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</si>
  <si>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</si>
  <si>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</si>
  <si>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</si>
  <si>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</si>
  <si>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</si>
  <si>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</si>
  <si>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</si>
  <si>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</si>
  <si>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</si>
  <si>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</si>
  <si>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</si>
  <si>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</si>
  <si>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</si>
  <si>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</si>
  <si>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</si>
  <si>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</si>
  <si>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</si>
  <si>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</si>
  <si>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</si>
  <si>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</si>
  <si>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</si>
  <si>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</si>
  <si>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</si>
  <si>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</si>
  <si>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</si>
  <si>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</si>
  <si>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</si>
  <si>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</si>
  <si>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</si>
  <si>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</si>
  <si>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</si>
  <si>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</si>
  <si>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</si>
  <si>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</si>
  <si>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</si>
  <si>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</si>
  <si>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</si>
  <si>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</si>
  <si>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</si>
  <si>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</si>
  <si>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</si>
  <si>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</si>
  <si>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</si>
  <si>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</si>
  <si>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</si>
  <si>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</si>
  <si>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</si>
  <si>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</si>
  <si>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</si>
  <si>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</si>
  <si>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</si>
  <si>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</si>
  <si>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</si>
  <si>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</si>
  <si>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</si>
  <si>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</si>
  <si>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</si>
  <si>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</si>
  <si>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</si>
  <si>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</si>
  <si>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</si>
  <si>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</si>
  <si>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</si>
  <si>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</si>
  <si>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</si>
  <si>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</si>
  <si>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</si>
  <si>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</si>
  <si>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</si>
  <si>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</si>
  <si>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</si>
  <si>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</si>
  <si>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</si>
  <si>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</si>
  <si>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</si>
  <si>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</si>
  <si>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</si>
  <si>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</si>
  <si>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</si>
  <si>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</si>
  <si>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</si>
  <si>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</si>
  <si>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</si>
  <si>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</si>
  <si>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</si>
  <si>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</si>
  <si>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</si>
  <si>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</si>
  <si>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</si>
  <si>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</si>
  <si>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</si>
  <si>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</si>
  <si>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</si>
  <si>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</si>
  <si>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</si>
  <si>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</si>
  <si>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</si>
  <si>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</si>
  <si>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</si>
  <si>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</si>
  <si>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</si>
  <si>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</si>
  <si>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</si>
  <si>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</si>
  <si>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</si>
  <si>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</si>
  <si>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</si>
  <si>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</si>
  <si>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</si>
  <si>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</si>
  <si>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</si>
  <si>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</si>
  <si>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</si>
  <si>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</si>
  <si>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</si>
  <si>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</si>
  <si>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</si>
  <si>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</si>
  <si>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</si>
  <si>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</si>
  <si>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</si>
  <si>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</si>
  <si>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</si>
  <si>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</si>
  <si>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</si>
  <si>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</si>
  <si>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</si>
  <si>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</si>
  <si>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</si>
  <si>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</si>
  <si>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</si>
  <si>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</si>
  <si>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</si>
  <si>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</si>
  <si>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</si>
  <si>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</si>
  <si>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</si>
  <si>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</si>
  <si>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</si>
  <si>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</si>
  <si>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</si>
  <si>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</si>
  <si>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</si>
  <si>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</si>
  <si>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</si>
  <si>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</si>
  <si>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</si>
  <si>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</si>
  <si>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</si>
  <si>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</si>
  <si>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</si>
  <si>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</si>
  <si>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</si>
  <si>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</si>
  <si>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</si>
  <si>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</si>
  <si>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</si>
  <si>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</si>
  <si>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</si>
  <si>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</si>
  <si>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</si>
  <si>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</si>
  <si>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</si>
  <si>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</si>
  <si>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</si>
  <si>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</si>
  <si>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</si>
  <si>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</si>
  <si>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</si>
  <si>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</si>
  <si>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</si>
  <si>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</si>
  <si>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</si>
  <si>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</si>
  <si>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</si>
  <si>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</si>
  <si>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</si>
  <si>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</si>
  <si>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</si>
  <si>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</si>
  <si>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</si>
  <si>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</si>
  <si>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</si>
  <si>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</si>
  <si>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</si>
  <si>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</si>
  <si>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</si>
  <si>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</si>
  <si>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</si>
  <si>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</si>
  <si>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</si>
  <si>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</si>
  <si>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</si>
  <si>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</si>
  <si>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</si>
  <si>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</si>
  <si>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</si>
  <si>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</si>
  <si>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</si>
  <si>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</si>
  <si>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</si>
  <si>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</si>
  <si>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</si>
  <si>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</si>
  <si>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</si>
  <si>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</si>
  <si>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</si>
  <si>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</si>
  <si>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</si>
  <si>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</si>
  <si>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</si>
  <si>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</si>
  <si>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</si>
  <si>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</si>
  <si>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</si>
  <si>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</si>
  <si>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</si>
  <si>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</si>
  <si>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</si>
  <si>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</si>
  <si>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</si>
  <si>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</si>
  <si>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</si>
  <si>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</si>
  <si>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</si>
  <si>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</si>
  <si>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</si>
  <si>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</si>
  <si>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</si>
  <si>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</si>
  <si>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</si>
  <si>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</si>
  <si>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</si>
  <si>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</si>
  <si>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</si>
  <si>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</si>
  <si>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</si>
  <si>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</si>
  <si>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</si>
  <si>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</si>
  <si>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</si>
  <si>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</si>
  <si>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</si>
  <si>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</si>
  <si>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</si>
  <si>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</si>
  <si>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</si>
  <si>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</si>
  <si>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</si>
  <si>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</si>
  <si>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</si>
  <si>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</si>
  <si>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</si>
  <si>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</si>
  <si>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</si>
  <si>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</si>
  <si>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</si>
  <si>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</si>
  <si>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</si>
  <si>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</si>
  <si>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</si>
  <si>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</si>
  <si>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</si>
  <si>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</si>
  <si>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</si>
  <si>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</si>
  <si>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</si>
  <si>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</si>
  <si>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</si>
  <si>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</si>
  <si>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</si>
  <si>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</si>
  <si>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</si>
  <si>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</si>
  <si>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</si>
  <si>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</si>
  <si>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</si>
  <si>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</si>
  <si>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</si>
  <si>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</si>
  <si>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</si>
  <si>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</si>
  <si>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</si>
  <si>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</si>
  <si>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</si>
  <si>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</si>
  <si>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</si>
  <si>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</si>
  <si>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</si>
  <si>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</si>
  <si>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</si>
  <si>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</si>
  <si>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</si>
  <si>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</si>
  <si>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</si>
  <si>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</si>
  <si>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</si>
  <si>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</si>
  <si>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</si>
  <si>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</si>
  <si>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</si>
  <si>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</si>
  <si>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</si>
  <si>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</si>
  <si>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</si>
  <si>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</si>
  <si>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</si>
  <si>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</si>
  <si>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</si>
  <si>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</si>
  <si>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</si>
  <si>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</si>
  <si>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</si>
  <si>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</si>
  <si>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</si>
  <si>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</si>
  <si>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</si>
  <si>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</si>
  <si>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</si>
  <si>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</si>
  <si>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</si>
  <si>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</si>
  <si>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</si>
  <si>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</si>
  <si>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</si>
  <si>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</si>
  <si>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</si>
  <si>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</si>
  <si>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</si>
  <si>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</si>
  <si>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</si>
  <si>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</si>
  <si>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</si>
  <si>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</si>
  <si>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</si>
  <si>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</si>
  <si>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</si>
  <si>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</si>
  <si>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</si>
  <si>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</si>
  <si>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</si>
  <si>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</si>
  <si>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</si>
  <si>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</si>
  <si>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</si>
  <si>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</si>
  <si>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</si>
  <si>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</si>
  <si>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</si>
  <si>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</si>
  <si>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</si>
  <si>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</si>
  <si>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</si>
  <si>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</si>
  <si>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</si>
  <si>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</si>
  <si>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</si>
  <si>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</si>
  <si>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</si>
  <si>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</si>
  <si>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</si>
  <si>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</si>
  <si>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</si>
  <si>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</si>
  <si>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</si>
  <si>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</si>
  <si>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</si>
  <si>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</si>
  <si>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</si>
  <si>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</si>
  <si>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</si>
  <si>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</si>
  <si>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</si>
  <si>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</si>
  <si>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</si>
  <si>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</si>
  <si>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</si>
  <si>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</si>
  <si>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</si>
  <si>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</si>
  <si>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</si>
  <si>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</si>
  <si>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</si>
  <si>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</si>
  <si>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</si>
  <si>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</si>
  <si>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</si>
  <si>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</si>
  <si>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</si>
  <si>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</si>
  <si>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</si>
  <si>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</si>
  <si>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</si>
  <si>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</si>
  <si>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</si>
  <si>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</si>
  <si>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</si>
  <si>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</si>
  <si>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</si>
  <si>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</si>
  <si>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</si>
  <si>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</si>
  <si>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</si>
  <si>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</si>
  <si>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</si>
  <si>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</si>
  <si>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</si>
  <si>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</si>
  <si>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</si>
  <si>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</si>
  <si>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</si>
  <si>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</si>
  <si>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</si>
  <si>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</si>
  <si>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</si>
  <si>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</si>
  <si>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</si>
  <si>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</si>
  <si>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</si>
  <si>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</si>
  <si>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</si>
  <si>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</si>
  <si>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</si>
  <si>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</si>
  <si>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</si>
  <si>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</si>
  <si>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</si>
  <si>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</si>
  <si>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</si>
  <si>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</si>
  <si>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</si>
  <si>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</si>
  <si>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</si>
  <si>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</si>
  <si>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</si>
  <si>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</si>
  <si>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</si>
  <si>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</si>
  <si>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</si>
  <si>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</si>
  <si>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</si>
  <si>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</si>
  <si>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</si>
  <si>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</si>
  <si>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</si>
  <si>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</si>
  <si>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</si>
  <si>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</si>
  <si>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</si>
  <si>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</si>
  <si>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</si>
  <si>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</si>
  <si>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</si>
  <si>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</si>
  <si>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</si>
  <si>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</si>
  <si>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</si>
  <si>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</si>
  <si>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</si>
  <si>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</si>
  <si>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</si>
  <si>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</si>
  <si>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</si>
  <si>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</si>
  <si>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</si>
  <si>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</si>
  <si>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</si>
  <si>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</si>
  <si>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</si>
  <si>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</si>
  <si>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</si>
  <si>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</si>
  <si>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</si>
  <si>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</si>
  <si>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</si>
  <si>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</si>
  <si>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</si>
  <si>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</si>
  <si>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</si>
  <si>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</si>
  <si>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</si>
  <si>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</si>
  <si>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</si>
  <si>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</si>
  <si>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</si>
  <si>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</si>
  <si>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</si>
  <si>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</si>
  <si>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</si>
  <si>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</si>
  <si>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</si>
  <si>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</si>
  <si>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</si>
  <si>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</si>
  <si>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</si>
  <si>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</si>
  <si>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</si>
  <si>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</si>
  <si>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</si>
  <si>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</si>
  <si>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</si>
  <si>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</si>
  <si>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</si>
  <si>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</si>
  <si>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</si>
  <si>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</si>
  <si>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</si>
  <si>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</si>
  <si>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</si>
  <si>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</si>
  <si>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</si>
  <si>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</si>
  <si>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</si>
  <si>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</si>
  <si>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</si>
  <si>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</si>
  <si>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</si>
  <si>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</si>
  <si>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</si>
  <si>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</si>
  <si>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</si>
  <si>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</si>
  <si>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</si>
  <si>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</si>
  <si>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</si>
  <si>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</si>
  <si>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</si>
  <si>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</si>
  <si>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</si>
  <si>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</si>
  <si>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</si>
  <si>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</si>
  <si>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</si>
  <si>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</si>
  <si>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</si>
  <si>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</si>
  <si>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</si>
  <si>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</si>
  <si>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</si>
  <si>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</si>
  <si>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</si>
  <si>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</si>
  <si>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</si>
  <si>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</si>
  <si>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</si>
  <si>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</si>
  <si>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</si>
  <si>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</si>
  <si>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</si>
  <si>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</si>
  <si>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</si>
  <si>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</si>
  <si>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</si>
  <si>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</si>
  <si>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</si>
  <si>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</si>
  <si>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</si>
  <si>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</si>
  <si>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</si>
  <si>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</si>
  <si>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</si>
  <si>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</si>
  <si>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</si>
  <si>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</si>
  <si>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</si>
  <si>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</si>
  <si>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</si>
  <si>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</si>
  <si>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</si>
  <si>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</si>
  <si>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</si>
  <si>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</si>
  <si>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</si>
  <si>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</si>
  <si>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</si>
  <si>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</si>
  <si>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</si>
  <si>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</si>
  <si>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</si>
  <si>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</si>
  <si>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</si>
  <si>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</si>
  <si>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</si>
  <si>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</si>
  <si>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</si>
  <si>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</si>
  <si>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</si>
  <si>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</si>
  <si>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</si>
  <si>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</si>
  <si>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</si>
  <si>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</si>
  <si>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</si>
  <si>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</si>
  <si>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</si>
  <si>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</si>
  <si>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</si>
  <si>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</si>
  <si>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</si>
  <si>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</si>
  <si>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</si>
  <si>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</si>
  <si>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</si>
  <si>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</si>
  <si>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</si>
  <si>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</si>
  <si>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</si>
  <si>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</si>
  <si>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</si>
  <si>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</si>
  <si>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</si>
  <si>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</si>
  <si>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</si>
  <si>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</si>
  <si>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</si>
  <si>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</si>
  <si>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</si>
  <si>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</si>
  <si>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</si>
  <si>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</si>
  <si>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</si>
  <si>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</si>
  <si>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</si>
  <si>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</si>
  <si>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</si>
  <si>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</si>
  <si>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</si>
  <si>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</si>
  <si>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</si>
  <si>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</si>
  <si>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</si>
  <si>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</si>
  <si>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</si>
  <si>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</si>
  <si>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</si>
  <si>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</si>
  <si>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</si>
  <si>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</si>
  <si>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</si>
  <si>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</si>
  <si>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</si>
  <si>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</si>
  <si>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</si>
  <si>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</si>
  <si>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</si>
  <si>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</si>
  <si>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</si>
  <si>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</si>
  <si>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</si>
  <si>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</si>
  <si>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</si>
  <si>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</si>
  <si>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</si>
  <si>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</si>
  <si>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</si>
  <si>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</si>
  <si>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</si>
  <si>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</si>
  <si>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</si>
  <si>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</si>
  <si>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</si>
  <si>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</si>
  <si>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</si>
  <si>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</si>
  <si>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</si>
  <si>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</si>
  <si>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</si>
  <si>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</si>
  <si>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</si>
  <si>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</si>
  <si>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</si>
  <si>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</si>
  <si>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</si>
  <si>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</si>
  <si>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</si>
  <si>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</si>
  <si>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</si>
  <si>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</si>
  <si>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</si>
  <si>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</si>
  <si>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</si>
  <si>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</si>
  <si>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</si>
  <si>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</si>
  <si>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</si>
  <si>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</si>
  <si>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</si>
  <si>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</si>
  <si>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</si>
  <si>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</si>
  <si>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</si>
  <si>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</si>
  <si>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</si>
  <si>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</si>
  <si>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</si>
  <si>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</si>
  <si>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</si>
  <si>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</si>
  <si>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</si>
  <si>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</si>
  <si>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</si>
  <si>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</si>
  <si>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</si>
  <si>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</si>
  <si>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</si>
  <si>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</si>
  <si>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</si>
  <si>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</si>
  <si>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</si>
  <si>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</si>
  <si>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</si>
  <si>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</si>
  <si>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</si>
  <si>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</si>
  <si>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</si>
  <si>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</si>
  <si>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</si>
  <si>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</si>
  <si>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</si>
  <si>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</si>
  <si>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</si>
  <si>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</si>
  <si>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</si>
  <si>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</si>
  <si>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</si>
  <si>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</si>
  <si>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</si>
  <si>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</si>
  <si>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</si>
  <si>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</si>
  <si>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</si>
  <si>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</si>
  <si>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</si>
  <si>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</si>
  <si>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</si>
  <si>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</si>
  <si>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</si>
  <si>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</si>
  <si>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</si>
  <si>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</si>
  <si>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</si>
  <si>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</si>
  <si>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</si>
  <si>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</si>
  <si>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</si>
  <si>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</si>
  <si>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</si>
  <si>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</si>
  <si>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</si>
  <si>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</si>
  <si>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</si>
  <si>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</si>
  <si>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</si>
  <si>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</si>
  <si>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</si>
  <si>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</si>
  <si>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</si>
  <si>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</si>
  <si>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</si>
  <si>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</si>
  <si>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</si>
  <si>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</si>
  <si>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</si>
  <si>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</si>
  <si>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</si>
  <si>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</si>
  <si>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</si>
  <si>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</si>
  <si>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</si>
  <si>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</si>
  <si>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</si>
  <si>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</si>
  <si>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</si>
  <si>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</si>
  <si>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</si>
  <si>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</si>
  <si>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</si>
  <si>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</si>
  <si>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</si>
  <si>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</si>
  <si>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</si>
  <si>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</si>
  <si>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</si>
  <si>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</si>
  <si>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</si>
  <si>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</si>
  <si>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</si>
  <si>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</si>
  <si>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</si>
  <si>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</si>
  <si>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</si>
  <si>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</si>
  <si>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</si>
  <si>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</si>
  <si>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</si>
  <si>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</si>
  <si>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</si>
  <si>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</si>
  <si>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</si>
  <si>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</si>
  <si>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</si>
  <si>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</si>
  <si>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</si>
  <si>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</si>
  <si>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</si>
  <si>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</si>
  <si>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</si>
  <si>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</si>
  <si>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</si>
  <si>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</si>
  <si>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</si>
  <si>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</si>
  <si>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</si>
  <si>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</si>
  <si>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</si>
  <si>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</si>
  <si>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</si>
  <si>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</si>
  <si>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</si>
  <si>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</si>
  <si>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</si>
  <si>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</si>
  <si>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</si>
  <si>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</si>
  <si>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</si>
  <si>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</si>
  <si>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</si>
  <si>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</si>
  <si>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</si>
  <si>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</si>
  <si>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</si>
  <si>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</si>
  <si>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</si>
  <si>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</si>
  <si>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</si>
  <si>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</si>
  <si>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</si>
  <si>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</si>
  <si>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</si>
  <si>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</si>
  <si>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</si>
  <si>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</si>
  <si>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</si>
  <si>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</si>
  <si>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</si>
  <si>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</si>
  <si>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</si>
  <si>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</si>
  <si>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</si>
  <si>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</si>
  <si>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</si>
  <si>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</si>
  <si>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</si>
  <si>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</si>
  <si>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</si>
  <si>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</si>
  <si>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</si>
  <si>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</si>
  <si>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</si>
  <si>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</si>
  <si>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</si>
  <si>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</si>
  <si>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</si>
  <si>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</si>
  <si>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</si>
  <si>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</si>
  <si>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</si>
  <si>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</si>
  <si>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</si>
  <si>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</si>
  <si>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</si>
  <si>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</si>
  <si>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</si>
  <si>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</si>
  <si>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</si>
  <si>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</si>
  <si>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</si>
  <si>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</si>
  <si>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</si>
  <si>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</si>
  <si>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</si>
  <si>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</si>
  <si>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</si>
  <si>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</si>
  <si>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</si>
  <si>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</si>
  <si>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</si>
  <si>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</si>
  <si>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</si>
  <si>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</si>
  <si>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</si>
  <si>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</si>
  <si>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</si>
  <si>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</si>
  <si>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</si>
  <si>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</si>
  <si>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</si>
  <si>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</si>
  <si>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</si>
  <si>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</si>
  <si>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</si>
  <si>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</si>
  <si>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</si>
  <si>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</si>
  <si>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</si>
  <si>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</si>
  <si>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</si>
  <si>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</si>
  <si>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</si>
  <si>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</si>
  <si>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</si>
  <si>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</si>
  <si>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</si>
  <si>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</si>
  <si>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</si>
  <si>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</si>
  <si>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</si>
  <si>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</si>
  <si>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</si>
  <si>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</si>
  <si>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</si>
  <si>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</si>
  <si>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</si>
  <si>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</si>
  <si>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</si>
  <si>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</si>
  <si>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</si>
  <si>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</si>
  <si>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</si>
  <si>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</si>
  <si>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</si>
  <si>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</si>
  <si>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</si>
  <si>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</si>
  <si>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</si>
  <si>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</si>
  <si>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</si>
  <si>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</si>
  <si>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</si>
  <si>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</si>
  <si>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</si>
  <si>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</si>
  <si>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</si>
  <si>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</si>
  <si>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</si>
  <si>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</si>
  <si>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</si>
  <si>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</si>
  <si>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</si>
  <si>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</si>
  <si>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</si>
  <si>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</si>
  <si>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</si>
  <si>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</si>
  <si>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</si>
  <si>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</si>
  <si>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</si>
  <si>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</si>
  <si>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</si>
  <si>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</si>
  <si>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</si>
  <si>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</si>
  <si>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</si>
  <si>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</si>
  <si>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</si>
  <si>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</si>
  <si>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</si>
  <si>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</si>
  <si>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</si>
  <si>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</si>
  <si>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</si>
  <si>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</si>
  <si>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</si>
  <si>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</si>
  <si>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</si>
  <si>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</si>
  <si>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</si>
  <si>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</si>
  <si>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</si>
  <si>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</si>
  <si>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</si>
  <si>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</si>
  <si>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</si>
  <si>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</si>
  <si>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</si>
  <si>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</si>
  <si>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</si>
  <si>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</si>
  <si>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</si>
  <si>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</si>
  <si>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</si>
  <si>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</si>
  <si>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</si>
  <si>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</si>
  <si>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</si>
  <si>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</si>
  <si>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</si>
  <si>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</si>
  <si>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</si>
  <si>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</si>
  <si>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</si>
  <si>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</si>
  <si>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</si>
  <si>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</si>
  <si>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</si>
  <si>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</si>
  <si>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</si>
  <si>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</si>
  <si>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</si>
  <si>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</si>
  <si>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</si>
  <si>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</si>
  <si>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</si>
  <si>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</si>
  <si>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</si>
  <si>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</si>
  <si>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</si>
  <si>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</si>
  <si>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</si>
  <si>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</si>
  <si>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</si>
  <si>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</si>
  <si>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</si>
  <si>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</si>
  <si>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</si>
  <si>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</si>
  <si>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</si>
  <si>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</si>
  <si>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</si>
  <si>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</si>
  <si>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</si>
  <si>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</si>
  <si>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</si>
  <si>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</si>
  <si>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</si>
  <si>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</si>
  <si>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</si>
  <si>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</si>
  <si>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</si>
  <si>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</si>
  <si>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</si>
  <si>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</si>
  <si>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</si>
  <si>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</si>
  <si>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</si>
  <si>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</si>
  <si>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</si>
  <si>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</si>
  <si>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</si>
  <si>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</si>
  <si>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</si>
  <si>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</si>
  <si>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</si>
  <si>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</si>
  <si>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</si>
  <si>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</si>
  <si>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</si>
  <si>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</si>
  <si>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</si>
  <si>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</si>
  <si>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</si>
  <si>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</si>
  <si>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</si>
  <si>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</si>
  <si>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</si>
  <si>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</si>
  <si>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</si>
  <si>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</si>
  <si>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</si>
  <si>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</si>
  <si>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</si>
  <si>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</si>
  <si>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</si>
  <si>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</si>
  <si>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</si>
  <si>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</si>
  <si>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</si>
  <si>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</si>
  <si>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</si>
  <si>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</si>
  <si>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</si>
  <si>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</si>
  <si>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</si>
  <si>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</si>
  <si>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</si>
  <si>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</si>
  <si>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</si>
  <si>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</si>
  <si>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</si>
  <si>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</si>
  <si>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</si>
  <si>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</si>
  <si>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</si>
  <si>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</si>
  <si>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</si>
  <si>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</si>
  <si>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</si>
  <si>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</si>
  <si>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</si>
  <si>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</si>
  <si>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</si>
  <si>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</si>
  <si>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</si>
  <si>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</si>
  <si>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</si>
  <si>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</si>
  <si>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</si>
  <si>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</si>
  <si>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</si>
  <si>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</si>
  <si>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</si>
  <si>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</si>
  <si>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</si>
  <si>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</si>
  <si>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</si>
  <si>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</si>
  <si>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</si>
  <si>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</si>
  <si>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</si>
  <si>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</si>
  <si>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</si>
  <si>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</si>
  <si>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</si>
  <si>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</si>
  <si>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</si>
  <si>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</si>
  <si>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</si>
  <si>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</si>
  <si>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</si>
  <si>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</si>
  <si>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</si>
  <si>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</si>
  <si>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</si>
  <si>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</si>
  <si>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</si>
  <si>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</si>
  <si>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</si>
  <si>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</si>
  <si>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</si>
  <si>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</si>
  <si>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</si>
  <si>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</si>
  <si>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</si>
  <si>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</si>
  <si>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</si>
  <si>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</si>
  <si>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</si>
  <si>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</si>
  <si>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</si>
  <si>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</si>
  <si>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</si>
  <si>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</si>
  <si>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</si>
  <si>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</si>
  <si>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</si>
  <si>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</si>
  <si>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</si>
  <si>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</si>
  <si>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</si>
  <si>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</si>
  <si>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</si>
  <si>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</si>
  <si>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</si>
  <si>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</si>
  <si>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</si>
  <si>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</si>
  <si>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</si>
  <si>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</si>
  <si>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</si>
  <si>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</si>
  <si>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</si>
  <si>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</si>
  <si>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</si>
  <si>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</si>
  <si>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</si>
  <si>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</si>
  <si>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</si>
  <si>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</si>
  <si>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</si>
  <si>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</si>
  <si>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</si>
  <si>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</si>
  <si>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</si>
  <si>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</si>
  <si>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</si>
  <si>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</si>
  <si>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</si>
  <si>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</si>
  <si>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</si>
  <si>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</si>
  <si>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</si>
  <si>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</si>
  <si>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</si>
  <si>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</si>
  <si>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</si>
  <si>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</si>
  <si>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</si>
  <si>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</si>
  <si>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</si>
  <si>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</si>
  <si>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</si>
  <si>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</si>
  <si>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</si>
  <si>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</si>
  <si>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</si>
  <si>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</si>
  <si>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</si>
  <si>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</si>
  <si>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</si>
  <si>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</si>
  <si>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</si>
  <si>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</si>
  <si>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</si>
  <si>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</si>
  <si>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</si>
  <si>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</si>
  <si>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</si>
  <si>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</si>
  <si>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</si>
  <si>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</si>
  <si>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</si>
  <si>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</si>
  <si>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</si>
  <si>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</si>
  <si>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</si>
  <si>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</si>
  <si>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</si>
  <si>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</si>
  <si>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</si>
  <si>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</si>
  <si>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</si>
  <si>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</si>
  <si>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</si>
  <si>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</si>
  <si>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</si>
  <si>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</si>
  <si>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</si>
  <si>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</si>
  <si>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</si>
  <si>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</si>
  <si>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</si>
  <si>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</si>
  <si>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</si>
  <si>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</si>
  <si>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</si>
  <si>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</si>
  <si>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</si>
  <si>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</si>
  <si>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</si>
  <si>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</si>
  <si>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</si>
  <si>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</si>
  <si>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</si>
  <si>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</si>
  <si>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</si>
  <si>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</si>
  <si>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</si>
  <si>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</si>
  <si>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</si>
  <si>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</si>
  <si>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</si>
  <si>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</si>
  <si>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</si>
  <si>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</si>
  <si>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</si>
  <si>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</si>
  <si>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</si>
  <si>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</si>
  <si>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</si>
  <si>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</si>
  <si>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</si>
  <si>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</si>
  <si>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</si>
  <si>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</si>
  <si>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</si>
  <si>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</si>
  <si>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</si>
  <si>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</si>
  <si>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</si>
  <si>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</si>
  <si>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</si>
  <si>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</si>
  <si>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</si>
  <si>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</si>
  <si>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</si>
  <si>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</si>
  <si>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</si>
  <si>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</si>
  <si>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</si>
  <si>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</si>
  <si>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</si>
  <si>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</si>
  <si>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</si>
  <si>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</si>
  <si>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</si>
  <si>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</si>
  <si>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</si>
  <si>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</si>
  <si>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</si>
  <si>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</si>
  <si>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</si>
  <si>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</si>
  <si>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</si>
  <si>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</si>
  <si>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</si>
  <si>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</si>
  <si>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</si>
  <si>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</si>
  <si>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</si>
  <si>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</si>
  <si>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</si>
  <si>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</si>
  <si>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</si>
  <si>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</si>
  <si>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</si>
  <si>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</si>
  <si>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</si>
  <si>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</si>
  <si>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</si>
  <si>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</si>
  <si>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</si>
  <si>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</si>
  <si>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</si>
  <si>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</si>
  <si>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</si>
  <si>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</si>
  <si>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</si>
  <si>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</si>
  <si>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</si>
  <si>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</si>
  <si>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</si>
  <si>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</si>
  <si>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</si>
  <si>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</si>
  <si>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</si>
  <si>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</si>
  <si>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</si>
  <si>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</si>
  <si>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</si>
  <si>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</si>
  <si>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</si>
  <si>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</si>
  <si>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</si>
  <si>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</si>
  <si>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</si>
  <si>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</si>
  <si>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</si>
  <si>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</si>
  <si>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</si>
  <si>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</si>
  <si>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</si>
  <si>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</si>
  <si>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</si>
  <si>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</si>
  <si>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</si>
  <si>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</si>
  <si>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</si>
  <si>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</si>
  <si>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</si>
  <si>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</si>
  <si>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</si>
  <si>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</si>
  <si>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</si>
  <si>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</si>
  <si>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</si>
  <si>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</si>
  <si>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</si>
  <si>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</si>
  <si>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</si>
  <si>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</si>
  <si>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</si>
  <si>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</si>
  <si>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</si>
  <si>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</si>
  <si>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</si>
  <si>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</si>
  <si>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</si>
  <si>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</si>
  <si>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</si>
  <si>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</si>
  <si>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</si>
  <si>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</si>
  <si>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</si>
  <si>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</si>
  <si>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</si>
  <si>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</si>
  <si>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</si>
  <si>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</si>
  <si>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</si>
  <si>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</si>
  <si>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</si>
  <si>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</si>
  <si>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</si>
  <si>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</si>
  <si>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</si>
  <si>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</si>
  <si>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</si>
  <si>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</si>
  <si>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</si>
  <si>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</si>
  <si>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</si>
  <si>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</si>
  <si>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</si>
  <si>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</si>
  <si>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</si>
  <si>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</si>
  <si>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</si>
  <si>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</si>
  <si>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</si>
  <si>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</si>
  <si>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</si>
  <si>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</si>
  <si>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</si>
  <si>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</si>
  <si>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</si>
  <si>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</si>
  <si>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</si>
  <si>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</si>
  <si>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</si>
  <si>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</si>
  <si>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</si>
  <si>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</si>
  <si>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</si>
  <si>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</si>
  <si>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</si>
  <si>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</si>
  <si>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</si>
  <si>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</si>
  <si>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</si>
  <si>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</si>
  <si>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</si>
  <si>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</si>
  <si>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</si>
  <si>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</si>
  <si>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</si>
  <si>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</si>
  <si>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</si>
  <si>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</si>
  <si>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</si>
  <si>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</si>
  <si>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</si>
  <si>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</si>
  <si>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</si>
  <si>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</si>
  <si>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</si>
  <si>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</si>
  <si>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</si>
  <si>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</si>
  <si>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</si>
  <si>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</si>
  <si>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</si>
  <si>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</si>
  <si>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</si>
  <si>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</si>
  <si>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</si>
  <si>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</si>
  <si>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</si>
  <si>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</si>
  <si>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</si>
  <si>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</si>
  <si>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</si>
  <si>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</si>
  <si>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</si>
  <si>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</si>
  <si>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</si>
  <si>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</si>
  <si>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</si>
  <si>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</si>
  <si>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</si>
  <si>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</si>
  <si>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</si>
  <si>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</si>
  <si>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</si>
  <si>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</si>
  <si>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</si>
  <si>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</si>
  <si>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</si>
  <si>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</si>
  <si>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</si>
  <si>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</si>
  <si>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</si>
  <si>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</si>
  <si>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</si>
  <si>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</si>
  <si>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</si>
  <si>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</si>
  <si>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</si>
  <si>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</si>
  <si>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</si>
  <si>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</si>
  <si>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</si>
  <si>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</si>
  <si>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</si>
  <si>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</si>
  <si>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</si>
  <si>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</si>
  <si>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</si>
  <si>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</si>
  <si>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</si>
  <si>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</si>
  <si>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</si>
  <si>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</si>
  <si>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</si>
  <si>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</si>
  <si>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</si>
  <si>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</si>
  <si>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</si>
  <si>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</si>
  <si>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</si>
  <si>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</si>
  <si>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</si>
  <si>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</si>
  <si>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</si>
  <si>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</si>
  <si>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</si>
  <si>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</si>
  <si>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</si>
  <si>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</si>
  <si>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</si>
  <si>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</si>
  <si>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</si>
  <si>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</si>
  <si>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</si>
  <si>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</si>
  <si>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</si>
  <si>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</si>
  <si>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</si>
  <si>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</si>
  <si>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</si>
  <si>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</si>
  <si>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</si>
  <si>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</si>
  <si>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</si>
  <si>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</si>
  <si>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</si>
  <si>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</si>
  <si>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</si>
  <si>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</si>
  <si>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</si>
  <si>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</si>
  <si>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</si>
  <si>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</si>
  <si>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</si>
  <si>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</si>
  <si>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</si>
  <si>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</si>
  <si>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</si>
  <si>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</si>
  <si>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</si>
  <si>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</si>
  <si>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</si>
  <si>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</si>
  <si>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</si>
  <si>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</si>
  <si>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</si>
  <si>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</si>
  <si>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</si>
  <si>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</si>
  <si>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</si>
  <si>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</si>
  <si>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</si>
  <si>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</si>
  <si>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</si>
  <si>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</si>
  <si>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</si>
  <si>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</si>
  <si>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</si>
  <si>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</si>
  <si>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</si>
  <si>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</si>
  <si>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</si>
  <si>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</si>
  <si>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</si>
  <si>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</si>
  <si>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</si>
  <si>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</si>
  <si>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</si>
  <si>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</si>
  <si>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</si>
  <si>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</si>
  <si>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</si>
  <si>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</si>
  <si>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</si>
  <si>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</si>
  <si>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</si>
  <si>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</si>
  <si>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</si>
  <si>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</si>
  <si>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</si>
  <si>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</si>
  <si>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</si>
  <si>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</si>
  <si>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</si>
  <si>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</si>
  <si>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</si>
  <si>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</si>
  <si>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</si>
  <si>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</si>
  <si>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</si>
  <si>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</si>
  <si>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</si>
  <si>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</si>
  <si>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</si>
  <si>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</si>
  <si>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</si>
  <si>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</si>
  <si>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</si>
  <si>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</si>
  <si>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</si>
  <si>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</si>
  <si>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</si>
  <si>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</si>
  <si>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</si>
  <si>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</si>
  <si>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</si>
  <si>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</si>
  <si>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</si>
  <si>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</si>
  <si>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</si>
  <si>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</si>
  <si>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</si>
  <si>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</si>
  <si>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</si>
  <si>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</si>
  <si>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</si>
  <si>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</si>
  <si>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</si>
  <si>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</si>
  <si>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</si>
  <si>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</si>
  <si>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</si>
  <si>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</si>
  <si>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</si>
  <si>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</si>
  <si>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</si>
  <si>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</si>
  <si>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</si>
  <si>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</si>
  <si>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</si>
  <si>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</si>
  <si>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</si>
  <si>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</si>
  <si>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</si>
  <si>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</si>
  <si>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</si>
  <si>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</si>
  <si>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</si>
  <si>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</si>
  <si>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</si>
  <si>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</si>
  <si>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</si>
  <si>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</si>
  <si>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</si>
  <si>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</si>
  <si>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</si>
  <si>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</si>
  <si>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</si>
  <si>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</si>
  <si>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</si>
  <si>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</si>
  <si>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</si>
  <si>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</si>
  <si>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</si>
  <si>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</si>
  <si>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</si>
  <si>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</si>
  <si>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</si>
  <si>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</si>
  <si>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</si>
  <si>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</si>
  <si>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</si>
  <si>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</si>
  <si>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</si>
  <si>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</si>
  <si>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</si>
  <si>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</si>
  <si>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</si>
  <si>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</si>
  <si>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</si>
  <si>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</si>
  <si>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</si>
  <si>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</si>
  <si>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</si>
  <si>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</si>
  <si>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</si>
  <si>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</si>
  <si>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</si>
  <si>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</si>
  <si>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</si>
  <si>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</si>
  <si>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</si>
  <si>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</si>
  <si>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</si>
  <si>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</si>
  <si>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</si>
  <si>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</si>
  <si>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</si>
  <si>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</si>
  <si>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</si>
  <si>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</si>
  <si>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</si>
  <si>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</si>
  <si>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</si>
  <si>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</si>
  <si>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</si>
  <si>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</si>
  <si>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</si>
  <si>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</si>
  <si>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</si>
  <si>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</si>
  <si>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</si>
  <si>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</si>
  <si>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</si>
  <si>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</si>
  <si>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</si>
  <si>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</si>
  <si>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</si>
  <si>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</si>
  <si>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</si>
  <si>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</si>
  <si>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</si>
  <si>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</si>
  <si>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</si>
  <si>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</si>
  <si>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</si>
  <si>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</si>
  <si>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</si>
  <si>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</si>
  <si>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</si>
  <si>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</si>
  <si>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</si>
  <si>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</si>
  <si>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</si>
  <si>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</si>
  <si>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</si>
  <si>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</si>
  <si>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</si>
  <si>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</si>
  <si>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</si>
  <si>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</si>
  <si>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</si>
  <si>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</si>
  <si>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</si>
  <si>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</si>
  <si>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</si>
  <si>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</si>
  <si>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</si>
  <si>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</si>
  <si>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</si>
  <si>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</si>
  <si>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</si>
  <si>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</si>
  <si>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</si>
  <si>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</si>
  <si>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</si>
  <si>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</si>
  <si>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</si>
  <si>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</si>
  <si>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</si>
  <si>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</si>
  <si>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</si>
  <si>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</si>
  <si>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</si>
  <si>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</si>
  <si>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</si>
  <si>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</si>
  <si>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</si>
  <si>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</si>
  <si>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</si>
  <si>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</si>
  <si>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</si>
  <si>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</si>
  <si>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</si>
  <si>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</si>
  <si>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</si>
  <si>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</si>
  <si>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</si>
  <si>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</si>
  <si>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</si>
  <si>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</si>
  <si>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</si>
  <si>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</si>
  <si>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</si>
  <si>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</si>
  <si>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</si>
  <si>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</si>
  <si>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</si>
  <si>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</si>
  <si>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</si>
  <si>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</si>
  <si>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</si>
  <si>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</si>
  <si>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</si>
  <si>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</si>
  <si>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</si>
  <si>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</si>
  <si>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</si>
  <si>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</si>
  <si>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</si>
  <si>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</si>
  <si>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</si>
  <si>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</si>
  <si>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</si>
  <si>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</si>
  <si>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</si>
  <si>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</si>
  <si>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</si>
  <si>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</si>
  <si>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</si>
  <si>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</si>
  <si>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</si>
  <si>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</si>
  <si>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</si>
  <si>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</si>
  <si>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</si>
  <si>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</si>
  <si>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</si>
  <si>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</si>
  <si>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</si>
  <si>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</si>
  <si>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</si>
  <si>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</si>
  <si>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</si>
  <si>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</si>
  <si>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</si>
  <si>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</si>
  <si>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</si>
  <si>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</si>
  <si>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</si>
  <si>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</si>
  <si>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</si>
  <si>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</si>
  <si>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</si>
  <si>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</si>
  <si>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</si>
  <si>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</si>
  <si>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</si>
  <si>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</si>
  <si>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</si>
  <si>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</si>
  <si>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</si>
  <si>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</si>
  <si>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</si>
  <si>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</si>
  <si>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</si>
  <si>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</si>
  <si>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</si>
  <si>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</si>
  <si>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</si>
  <si>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</si>
  <si>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</si>
  <si>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</si>
  <si>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</si>
  <si>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</si>
  <si>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</si>
  <si>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</si>
  <si>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</si>
  <si>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</si>
  <si>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</si>
  <si>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</si>
  <si>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</si>
  <si>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</si>
  <si>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</si>
  <si>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</si>
  <si>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</si>
  <si>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</si>
  <si>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</si>
  <si>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</si>
  <si>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</si>
  <si>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</si>
  <si>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</si>
  <si>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</si>
  <si>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</si>
  <si>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</si>
  <si>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</si>
  <si>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</si>
  <si>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</si>
  <si>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</si>
  <si>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</si>
  <si>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</si>
  <si>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</si>
  <si>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</si>
  <si>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</si>
  <si>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</si>
  <si>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</si>
  <si>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</si>
  <si>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</si>
  <si>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</si>
  <si>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</si>
  <si>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</si>
  <si>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</si>
  <si>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</si>
  <si>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</si>
  <si>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</si>
  <si>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</si>
  <si>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</si>
  <si>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</si>
  <si>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</si>
  <si>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</si>
  <si>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</si>
  <si>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</si>
  <si>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</si>
  <si>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</si>
  <si>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</si>
  <si>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</si>
  <si>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</si>
  <si>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</si>
  <si>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</si>
  <si>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</si>
  <si>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</si>
  <si>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</si>
  <si>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</si>
  <si>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</si>
  <si>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</si>
  <si>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</si>
  <si>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</si>
  <si>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</si>
  <si>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</si>
  <si>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</si>
  <si>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</si>
  <si>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</si>
  <si>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</si>
  <si>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</si>
  <si>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</si>
  <si>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</si>
  <si>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</si>
  <si>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</si>
  <si>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</si>
  <si>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</si>
  <si>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</si>
  <si>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</si>
  <si>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</si>
  <si>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</si>
  <si>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</si>
  <si>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</si>
  <si>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</si>
  <si>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</si>
  <si>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</si>
  <si>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</si>
  <si>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</si>
  <si>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</si>
  <si>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</si>
  <si>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</si>
  <si>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</si>
  <si>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</si>
  <si>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</si>
  <si>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</si>
  <si>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</si>
  <si>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</si>
  <si>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</si>
  <si>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</si>
  <si>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</si>
  <si>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</si>
  <si>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</si>
  <si>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</si>
  <si>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</si>
  <si>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</si>
  <si>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</si>
  <si>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</si>
  <si>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</si>
  <si>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</si>
  <si>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</si>
  <si>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</si>
  <si>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</si>
  <si>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</si>
  <si>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</si>
  <si>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</si>
  <si>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</si>
  <si>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</si>
  <si>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</si>
  <si>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</si>
  <si>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</si>
  <si>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</si>
  <si>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</si>
  <si>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</si>
  <si>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</si>
  <si>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</si>
  <si>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</si>
  <si>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</si>
  <si>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</si>
  <si>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</si>
  <si>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</si>
  <si>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</si>
  <si>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</si>
  <si>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</si>
  <si>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</si>
  <si>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</si>
  <si>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</si>
  <si>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</si>
  <si>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</si>
  <si>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</si>
  <si>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</si>
  <si>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</si>
  <si>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</si>
  <si>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</si>
  <si>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</si>
  <si>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</si>
  <si>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</si>
  <si>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</si>
  <si>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</si>
  <si>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</si>
  <si>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</si>
  <si>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</si>
  <si>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</si>
  <si>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</si>
  <si>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</si>
  <si>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</si>
  <si>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</si>
  <si>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</si>
  <si>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</si>
  <si>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</si>
  <si>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</si>
  <si>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</si>
  <si>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</si>
  <si>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</si>
  <si>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</si>
  <si>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</si>
  <si>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</si>
  <si>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</si>
  <si>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</si>
  <si>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</si>
  <si>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</si>
  <si>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</si>
  <si>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</si>
  <si>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</si>
  <si>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</si>
  <si>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</si>
  <si>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</si>
  <si>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</si>
  <si>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</si>
  <si>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</si>
  <si>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</si>
  <si>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</si>
  <si>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</si>
  <si>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</si>
  <si>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</si>
  <si>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</si>
  <si>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</si>
  <si>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</si>
  <si>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</si>
  <si>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</si>
  <si>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</si>
  <si>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</si>
  <si>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</si>
  <si>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</si>
  <si>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</si>
  <si>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</si>
  <si>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</si>
  <si>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</si>
  <si>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</si>
  <si>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</si>
  <si>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</si>
  <si>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</si>
  <si>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</si>
  <si>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</si>
  <si>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</si>
  <si>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</si>
  <si>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</si>
  <si>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</si>
  <si>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</si>
  <si>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</si>
  <si>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</si>
  <si>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</si>
  <si>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</si>
  <si>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</si>
  <si>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</si>
  <si>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</si>
  <si>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</si>
  <si>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</si>
  <si>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</si>
  <si>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</si>
  <si>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</si>
  <si>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</si>
  <si>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</si>
  <si>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</si>
  <si>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</si>
  <si>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</si>
  <si>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</si>
  <si>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</si>
  <si>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</si>
  <si>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</si>
  <si>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</si>
  <si>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</si>
  <si>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</si>
  <si>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</si>
  <si>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</si>
  <si>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</si>
  <si>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</si>
  <si>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</si>
  <si>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</si>
  <si>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</si>
  <si>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</si>
  <si>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</si>
  <si>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</si>
  <si>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</si>
  <si>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</si>
  <si>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</si>
  <si>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</si>
  <si>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</si>
  <si>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</si>
  <si>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</si>
  <si>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</si>
  <si>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</si>
  <si>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</si>
  <si>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</si>
  <si>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</si>
  <si>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</si>
  <si>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</si>
  <si>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</si>
  <si>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</si>
  <si>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</si>
  <si>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</si>
  <si>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</si>
  <si>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</si>
  <si>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</si>
  <si>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</si>
  <si>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</si>
  <si>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</si>
  <si>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</si>
  <si>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</si>
  <si>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</si>
  <si>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</si>
  <si>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</si>
  <si>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</si>
  <si>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</si>
  <si>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</si>
  <si>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</si>
  <si>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</si>
  <si>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</si>
  <si>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</si>
  <si>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</si>
  <si>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</si>
  <si>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</si>
  <si>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</si>
  <si>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</si>
  <si>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</si>
  <si>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</si>
  <si>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</si>
  <si>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</si>
  <si>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</si>
  <si>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</si>
  <si>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</si>
  <si>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</si>
  <si>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</si>
  <si>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</si>
  <si>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</si>
  <si>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</si>
  <si>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</si>
  <si>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</si>
  <si>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</si>
  <si>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</si>
  <si>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</si>
  <si>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</si>
  <si>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</si>
  <si>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</si>
  <si>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</si>
  <si>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</si>
  <si>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</si>
  <si>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</si>
  <si>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</si>
  <si>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</si>
  <si>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</si>
  <si>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</si>
  <si>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</si>
  <si>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</si>
  <si>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</si>
  <si>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</si>
  <si>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</si>
  <si>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</si>
  <si>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</si>
  <si>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</si>
  <si>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</si>
  <si>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</si>
  <si>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</si>
  <si>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</si>
  <si>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</si>
  <si>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</si>
  <si>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</si>
  <si>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</si>
  <si>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</si>
  <si>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</si>
  <si>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</si>
  <si>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</si>
  <si>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</si>
  <si>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</si>
  <si>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</si>
  <si>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</si>
  <si>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</si>
  <si>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</si>
  <si>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</si>
  <si>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</si>
  <si>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</si>
  <si>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</si>
  <si>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</si>
  <si>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</si>
  <si>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</si>
  <si>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</si>
  <si>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</si>
  <si>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</si>
  <si>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</si>
  <si>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</si>
  <si>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</si>
  <si>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</si>
  <si>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</si>
  <si>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</si>
  <si>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</si>
  <si>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</si>
  <si>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</si>
  <si>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</si>
  <si>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</si>
  <si>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</si>
  <si>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</si>
  <si>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</si>
  <si>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</si>
  <si>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</si>
  <si>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</si>
  <si>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</si>
  <si>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</si>
  <si>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</si>
  <si>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</si>
  <si>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</si>
  <si>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</si>
  <si>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</si>
  <si>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</si>
  <si>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</si>
  <si>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</si>
  <si>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</si>
  <si>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</si>
  <si>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</si>
  <si>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</si>
  <si>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</si>
  <si>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</si>
  <si>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</si>
  <si>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</si>
  <si>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</si>
  <si>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</si>
  <si>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</si>
  <si>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</si>
  <si>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</si>
  <si>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</si>
  <si>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</si>
  <si>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</si>
  <si>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</si>
  <si>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</si>
  <si>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</si>
  <si>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</si>
  <si>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</si>
  <si>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</si>
  <si>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</si>
  <si>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</si>
  <si>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</si>
  <si>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</si>
  <si>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</si>
  <si>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</si>
  <si>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</si>
  <si>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</si>
  <si>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</si>
  <si>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</si>
  <si>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</si>
  <si>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</si>
  <si>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</si>
  <si>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</si>
  <si>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</si>
  <si>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</si>
  <si>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</si>
  <si>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</si>
  <si>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</si>
  <si>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</si>
  <si>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</si>
  <si>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</si>
  <si>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</si>
  <si>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</si>
  <si>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</si>
  <si>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</si>
  <si>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</si>
  <si>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</si>
  <si>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</si>
  <si>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</si>
  <si>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</si>
  <si>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</si>
  <si>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</si>
  <si>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</si>
  <si>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</si>
  <si>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</si>
  <si>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</si>
  <si>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</si>
  <si>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</si>
  <si>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</si>
  <si>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</si>
  <si>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</si>
  <si>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</si>
  <si>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</si>
  <si>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</si>
  <si>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</si>
  <si>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</si>
  <si>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</si>
  <si>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</si>
  <si>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</si>
  <si>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</si>
  <si>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</si>
  <si>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</si>
  <si>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</si>
  <si>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</si>
  <si>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</si>
  <si>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</si>
  <si>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</si>
  <si>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</si>
  <si>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</si>
  <si>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</si>
  <si>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</si>
  <si>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</si>
  <si>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</si>
  <si>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</si>
  <si>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</si>
  <si>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</si>
  <si>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</si>
  <si>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</si>
  <si>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</si>
  <si>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</si>
  <si>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</si>
  <si>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</si>
  <si>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</si>
  <si>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</si>
  <si>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</si>
  <si>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</si>
  <si>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</si>
  <si>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</si>
  <si>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</si>
  <si>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</si>
  <si>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</si>
  <si>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</si>
  <si>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</si>
  <si>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</si>
  <si>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</si>
  <si>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</si>
  <si>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</si>
  <si>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</si>
  <si>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</si>
  <si>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</si>
  <si>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</si>
  <si>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</si>
  <si>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</si>
  <si>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</si>
  <si>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</si>
  <si>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</si>
  <si>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</si>
  <si>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</si>
  <si>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</si>
  <si>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</si>
  <si>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</si>
  <si>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</si>
  <si>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</si>
  <si>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</si>
  <si>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</si>
  <si>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</si>
  <si>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</si>
  <si>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</si>
  <si>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</si>
  <si>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</si>
  <si>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</si>
  <si>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</si>
  <si>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</si>
  <si>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</si>
  <si>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</si>
  <si>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</si>
  <si>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</si>
  <si>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</si>
  <si>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</si>
  <si>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</si>
  <si>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</si>
  <si>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</si>
  <si>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</si>
  <si>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</si>
  <si>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</si>
  <si>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</si>
  <si>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</si>
  <si>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</si>
  <si>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</si>
  <si>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</si>
  <si>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</si>
  <si>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</si>
  <si>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</si>
  <si>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</si>
  <si>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</si>
  <si>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</si>
  <si>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</si>
  <si>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</si>
  <si>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</si>
  <si>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</si>
  <si>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</si>
  <si>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</si>
  <si>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</si>
  <si>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</si>
  <si>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</si>
  <si>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</si>
  <si>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</si>
  <si>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</si>
  <si>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</si>
  <si>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</si>
  <si>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</si>
  <si>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</si>
  <si>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</si>
  <si>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</si>
  <si>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</si>
  <si>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</si>
  <si>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</si>
  <si>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</si>
  <si>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</si>
  <si>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</si>
  <si>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</si>
  <si>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</si>
  <si>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</si>
  <si>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</si>
  <si>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</si>
  <si>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</si>
  <si>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</si>
  <si>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</si>
  <si>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</si>
  <si>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</si>
  <si>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</si>
  <si>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</si>
  <si>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</si>
  <si>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</si>
  <si>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</si>
  <si>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</si>
  <si>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</si>
  <si>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</si>
  <si>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</si>
  <si>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</si>
  <si>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</si>
  <si>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</si>
  <si>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</si>
  <si>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</si>
  <si>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</si>
  <si>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</si>
  <si>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</si>
  <si>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</si>
  <si>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</si>
  <si>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</si>
  <si>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</si>
  <si>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</si>
  <si>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</si>
  <si>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</si>
  <si>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</si>
  <si>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</si>
  <si>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</si>
  <si>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</si>
  <si>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</si>
  <si>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</si>
  <si>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</si>
  <si>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</si>
  <si>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</si>
  <si>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</si>
  <si>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</si>
  <si>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</si>
  <si>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</si>
  <si>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</si>
  <si>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</si>
  <si>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</si>
  <si>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</si>
  <si>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</si>
  <si>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</si>
  <si>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</si>
  <si>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</si>
  <si>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</si>
  <si>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</si>
  <si>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</si>
  <si>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</si>
  <si>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</si>
  <si>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</si>
  <si>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</si>
  <si>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</si>
  <si>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</si>
  <si>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</si>
  <si>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</si>
  <si>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</si>
  <si>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</si>
  <si>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</si>
  <si>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</si>
  <si>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</si>
  <si>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</si>
  <si>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</si>
  <si>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</si>
  <si>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</si>
  <si>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</si>
  <si>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</si>
  <si>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</si>
  <si>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</si>
  <si>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</si>
  <si>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</si>
  <si>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</si>
  <si>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</si>
  <si>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</si>
  <si>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</si>
  <si>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</si>
  <si>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</si>
  <si>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</si>
  <si>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</si>
  <si>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</si>
  <si>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</si>
  <si>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</si>
  <si>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</si>
  <si>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</si>
  <si>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</si>
  <si>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</si>
  <si>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</si>
  <si>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</si>
  <si>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</si>
  <si>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</si>
  <si>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</si>
  <si>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</si>
  <si>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</si>
  <si>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</si>
  <si>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</si>
  <si>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</si>
  <si>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</si>
  <si>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</si>
  <si>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</si>
  <si>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</si>
  <si>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</si>
  <si>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</si>
  <si>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</si>
  <si>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</si>
  <si>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</si>
  <si>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</si>
  <si>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</si>
  <si>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</si>
  <si>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</si>
  <si>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</si>
  <si>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</si>
  <si>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</si>
  <si>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</si>
  <si>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</si>
  <si>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</si>
  <si>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</si>
  <si>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</si>
  <si>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</si>
  <si>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</si>
  <si>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</si>
  <si>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</si>
  <si>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</si>
  <si>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</si>
  <si>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</si>
  <si>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</si>
  <si>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</si>
  <si>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</si>
  <si>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</si>
  <si>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</si>
  <si>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</si>
  <si>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</si>
  <si>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</si>
  <si>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</si>
  <si>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</si>
  <si>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</si>
  <si>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</si>
  <si>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</si>
  <si>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</si>
  <si>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</si>
  <si>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</si>
  <si>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</si>
  <si>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</si>
  <si>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</si>
  <si>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</si>
  <si>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</si>
  <si>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</si>
  <si>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</si>
  <si>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</si>
  <si>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</si>
  <si>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</si>
  <si>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</si>
  <si>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</si>
  <si>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</si>
  <si>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</si>
  <si>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</si>
  <si>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</si>
  <si>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</si>
  <si>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</si>
  <si>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</si>
  <si>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</si>
  <si>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</si>
  <si>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</si>
  <si>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</si>
  <si>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</si>
  <si>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</si>
  <si>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</si>
  <si>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</si>
  <si>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</si>
  <si>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</si>
  <si>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</si>
  <si>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</si>
  <si>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</si>
  <si>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</si>
  <si>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</si>
  <si>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</si>
  <si>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</si>
  <si>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</si>
  <si>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</si>
  <si>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</si>
  <si>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</si>
  <si>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</si>
  <si>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</si>
  <si>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</si>
  <si>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</si>
  <si>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</si>
  <si>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</si>
  <si>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</si>
  <si>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</si>
  <si>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</si>
  <si>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</si>
  <si>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</si>
  <si>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</si>
  <si>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</si>
  <si>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</si>
  <si>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</si>
  <si>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</si>
  <si>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</si>
  <si>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</si>
  <si>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</si>
  <si>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</si>
  <si>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</si>
  <si>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</si>
  <si>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</si>
  <si>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</si>
  <si>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</si>
  <si>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</si>
  <si>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</si>
  <si>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</si>
  <si>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</si>
  <si>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</si>
  <si>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</si>
  <si>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</si>
  <si>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</si>
  <si>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</si>
  <si>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</si>
  <si>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</si>
  <si>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</si>
  <si>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</si>
  <si>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</si>
  <si>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</si>
  <si>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</si>
  <si>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</si>
  <si>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</si>
  <si>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</si>
  <si>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</si>
  <si>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</si>
  <si>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</si>
  <si>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</si>
  <si>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</si>
  <si>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</si>
  <si>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</si>
  <si>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</si>
  <si>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</si>
  <si>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</si>
  <si>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</si>
  <si>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</si>
  <si>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</si>
  <si>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</si>
  <si>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</si>
  <si>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</si>
  <si>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</si>
  <si>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</si>
  <si>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</si>
  <si>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</si>
  <si>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</si>
  <si>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</si>
  <si>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</si>
  <si>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</si>
  <si>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</si>
  <si>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</si>
  <si>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</si>
  <si>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</si>
  <si>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</si>
  <si>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</si>
  <si>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</si>
  <si>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</si>
  <si>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</si>
  <si>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</si>
  <si>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</si>
  <si>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</si>
  <si>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</si>
  <si>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</si>
  <si>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</si>
  <si>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</si>
  <si>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</si>
  <si>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</si>
  <si>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</si>
  <si>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</si>
  <si>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</si>
  <si>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</si>
  <si>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</si>
  <si>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</si>
  <si>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</si>
  <si>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</si>
  <si>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</si>
  <si>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</si>
  <si>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</si>
  <si>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</si>
  <si>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</si>
  <si>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</si>
  <si>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</si>
  <si>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</si>
  <si>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</si>
  <si>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</si>
  <si>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</si>
  <si>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</si>
  <si>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</si>
  <si>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</si>
  <si>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</si>
  <si>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</si>
  <si>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</si>
  <si>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</si>
  <si>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</si>
  <si>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</si>
  <si>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</si>
  <si>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</si>
  <si>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</si>
  <si>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</si>
  <si>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</si>
  <si>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</si>
  <si>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</si>
  <si>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</si>
  <si>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</si>
  <si>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</si>
  <si>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</si>
  <si>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</si>
  <si>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</si>
  <si>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</si>
  <si>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</si>
  <si>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</si>
  <si>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</si>
  <si>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</si>
  <si>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</si>
  <si>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</si>
  <si>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</si>
  <si>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</si>
  <si>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</si>
  <si>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</si>
  <si>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</si>
  <si>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</si>
  <si>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</si>
  <si>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</si>
  <si>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</si>
  <si>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</si>
  <si>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</si>
  <si>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</si>
  <si>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</si>
  <si>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</si>
  <si>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</si>
  <si>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</si>
  <si>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</si>
  <si>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</si>
  <si>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</si>
  <si>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</si>
  <si>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</si>
  <si>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</si>
  <si>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</si>
  <si>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</si>
  <si>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</si>
  <si>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</si>
  <si>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</si>
  <si>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</si>
  <si>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</si>
  <si>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</si>
  <si>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</si>
  <si>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</si>
  <si>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</si>
  <si>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</si>
  <si>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</si>
  <si>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</si>
  <si>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</si>
  <si>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</si>
  <si>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</si>
  <si>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</si>
  <si>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</si>
  <si>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</si>
  <si>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</si>
  <si>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</si>
  <si>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</si>
  <si>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</si>
  <si>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</si>
  <si>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</si>
  <si>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</si>
  <si>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</si>
  <si>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</si>
  <si>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</si>
  <si>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</si>
  <si>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</si>
  <si>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</si>
  <si>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</si>
  <si>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</si>
  <si>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</si>
  <si>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</si>
  <si>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</si>
  <si>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</si>
  <si>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</si>
  <si>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</si>
  <si>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</si>
  <si>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</si>
  <si>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</si>
  <si>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</si>
  <si>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</si>
  <si>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</si>
  <si>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</si>
  <si>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</si>
  <si>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</si>
  <si>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</si>
  <si>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</si>
  <si>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</si>
  <si>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</si>
  <si>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</si>
  <si>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</si>
  <si>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</si>
  <si>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</si>
  <si>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</si>
  <si>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</si>
  <si>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</si>
  <si>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</si>
  <si>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</si>
  <si>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</si>
  <si>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</si>
  <si>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</si>
  <si>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</si>
  <si>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</si>
  <si>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</si>
  <si>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</si>
  <si>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</si>
  <si>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</si>
  <si>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</si>
  <si>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</si>
  <si>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</si>
  <si>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</si>
  <si>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</si>
  <si>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</si>
  <si>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</si>
  <si>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</si>
  <si>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</si>
  <si>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</si>
  <si>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</si>
  <si>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</si>
  <si>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</si>
  <si>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</si>
  <si>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</si>
  <si>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</si>
  <si>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</si>
  <si>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</si>
  <si>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</si>
  <si>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</si>
  <si>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</si>
  <si>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</si>
  <si>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</si>
  <si>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</si>
  <si>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</si>
  <si>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</si>
  <si>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</si>
  <si>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</si>
  <si>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</si>
  <si>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</si>
  <si>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</si>
  <si>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</si>
  <si>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</si>
  <si>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</si>
  <si>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</si>
  <si>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</si>
  <si>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</si>
  <si>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</si>
  <si>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</si>
  <si>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</si>
  <si>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</si>
  <si>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</si>
  <si>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</si>
  <si>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</si>
  <si>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</si>
  <si>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</si>
  <si>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</si>
  <si>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</si>
  <si>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</si>
  <si>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</si>
  <si>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</si>
  <si>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</si>
  <si>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</si>
  <si>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</si>
  <si>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</si>
  <si>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</si>
  <si>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</si>
  <si>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</si>
  <si>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</si>
  <si>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</si>
  <si>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</si>
  <si>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</si>
  <si>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</si>
  <si>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</si>
  <si>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</si>
  <si>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</si>
  <si>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</si>
  <si>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</si>
  <si>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</si>
  <si>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</si>
  <si>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</si>
  <si>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</si>
  <si>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</si>
  <si>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</si>
  <si>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</si>
  <si>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</si>
  <si>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</si>
  <si>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</si>
  <si>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</si>
  <si>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</si>
  <si>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</si>
  <si>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</si>
  <si>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</si>
  <si>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</si>
  <si>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</si>
  <si>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</si>
  <si>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</si>
  <si>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</si>
  <si>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</si>
  <si>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</si>
  <si>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</si>
  <si>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</si>
  <si>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</si>
  <si>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</si>
  <si>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</si>
  <si>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</si>
  <si>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</si>
  <si>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</si>
  <si>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</si>
  <si>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</si>
  <si>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</si>
  <si>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</si>
  <si>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</si>
  <si>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</si>
  <si>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</si>
  <si>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</si>
  <si>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</si>
  <si>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</si>
  <si>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</si>
  <si>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</si>
  <si>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</si>
  <si>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</si>
  <si>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</si>
  <si>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</si>
  <si>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</si>
  <si>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</si>
  <si>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</si>
  <si>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</si>
  <si>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</si>
  <si>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</si>
  <si>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</si>
  <si>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</si>
  <si>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</si>
  <si>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</si>
  <si>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</si>
  <si>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</si>
  <si>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</si>
  <si>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</si>
  <si>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</si>
  <si>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</si>
  <si>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</si>
  <si>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</si>
  <si>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</si>
  <si>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</si>
  <si>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</si>
  <si>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</si>
  <si>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</si>
  <si>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</si>
  <si>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</si>
  <si>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</si>
  <si>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</si>
  <si>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</si>
  <si>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</si>
  <si>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</si>
  <si>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</si>
  <si>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</si>
  <si>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</si>
  <si>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</si>
  <si>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</si>
  <si>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</si>
  <si>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</si>
  <si>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</si>
  <si>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</si>
  <si>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</si>
  <si>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</si>
  <si>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</si>
  <si>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</si>
  <si>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</si>
  <si>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</si>
  <si>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</si>
  <si>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</si>
  <si>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</si>
  <si>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</si>
  <si>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</si>
  <si>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</si>
  <si>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</si>
  <si>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</si>
  <si>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</si>
  <si>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</si>
  <si>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</si>
  <si>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</si>
  <si>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</si>
  <si>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</si>
  <si>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</si>
  <si>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</si>
  <si>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</si>
  <si>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</si>
  <si>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</si>
  <si>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</si>
  <si>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</si>
  <si>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</si>
  <si>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</si>
  <si>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</si>
  <si>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</si>
  <si>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</si>
  <si>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</si>
  <si>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</si>
  <si>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</si>
  <si>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</si>
  <si>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</si>
  <si>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</si>
  <si>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</si>
  <si>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</si>
  <si>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</si>
  <si>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</si>
  <si>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</si>
  <si>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</si>
  <si>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</si>
  <si>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</si>
  <si>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</si>
  <si>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</si>
  <si>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</si>
  <si>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</si>
  <si>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</si>
  <si>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</si>
  <si>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</si>
  <si>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</si>
  <si>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</si>
  <si>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</si>
  <si>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</si>
  <si>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</si>
  <si>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</si>
  <si>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</si>
  <si>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</si>
  <si>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</si>
  <si>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</si>
  <si>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</si>
  <si>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</si>
  <si>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</si>
  <si>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</si>
  <si>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</si>
  <si>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</si>
  <si>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</si>
  <si>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</si>
  <si>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</si>
  <si>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</si>
  <si>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</si>
  <si>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</si>
  <si>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</si>
  <si>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</si>
  <si>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</si>
  <si>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</si>
  <si>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</si>
  <si>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</si>
  <si>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</si>
  <si>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</si>
  <si>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</si>
  <si>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</si>
  <si>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</si>
  <si>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</si>
  <si>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</si>
  <si>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</si>
  <si>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</si>
  <si>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</si>
  <si>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</si>
  <si>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</si>
  <si>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</si>
  <si>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</si>
  <si>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</si>
  <si>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</si>
  <si>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</si>
  <si>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</si>
  <si>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</si>
  <si>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</si>
  <si>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</si>
  <si>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</si>
  <si>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</si>
  <si>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</si>
  <si>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</si>
  <si>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</si>
  <si>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</si>
  <si>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</si>
  <si>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</si>
  <si>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</si>
  <si>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</si>
  <si>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</si>
  <si>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</si>
  <si>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</si>
  <si>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</si>
  <si>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</si>
  <si>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</si>
  <si>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</si>
  <si>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</si>
  <si>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</si>
  <si>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</si>
  <si>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</si>
  <si>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</si>
  <si>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</si>
  <si>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</si>
  <si>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</si>
  <si>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</si>
  <si>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</si>
  <si>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</si>
  <si>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</si>
  <si>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</si>
  <si>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</si>
  <si>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</si>
  <si>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</si>
  <si>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</si>
  <si>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</si>
  <si>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</si>
  <si>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</si>
  <si>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</si>
  <si>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</si>
  <si>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</si>
  <si>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</si>
  <si>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</si>
  <si>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</si>
  <si>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</si>
  <si>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</si>
  <si>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</si>
  <si>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</si>
  <si>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</si>
  <si>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</si>
  <si>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</si>
  <si>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</si>
  <si>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</si>
  <si>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</si>
  <si>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</si>
  <si>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</si>
  <si>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</si>
  <si>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</si>
  <si>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</si>
  <si>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</si>
  <si>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</si>
  <si>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</si>
  <si>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</si>
  <si>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</si>
  <si>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</si>
  <si>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</si>
  <si>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</si>
  <si>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</si>
  <si>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</si>
  <si>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</si>
  <si>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</si>
  <si>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</si>
  <si>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</si>
  <si>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</si>
  <si>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</si>
  <si>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</si>
  <si>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</si>
  <si>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</si>
  <si>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</si>
  <si>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</si>
  <si>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</si>
  <si>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</si>
  <si>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</si>
  <si>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</si>
  <si>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</si>
  <si>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</si>
  <si>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</si>
  <si>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</si>
  <si>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</si>
  <si>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</si>
  <si>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</si>
  <si>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</si>
  <si>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</si>
  <si>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</si>
  <si>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</si>
  <si>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</si>
  <si>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</si>
  <si>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</si>
  <si>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</si>
  <si>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</si>
  <si>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</si>
  <si>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</si>
  <si>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</si>
  <si>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</si>
  <si>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</si>
  <si>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</si>
  <si>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</si>
  <si>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</si>
  <si>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</si>
  <si>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</si>
  <si>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</si>
  <si>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</si>
  <si>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</si>
  <si>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</si>
  <si>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</si>
  <si>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</si>
  <si>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</si>
  <si>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</si>
  <si>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</si>
  <si>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</si>
  <si>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</si>
  <si>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</si>
  <si>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</si>
  <si>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</si>
  <si>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</si>
  <si>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</si>
  <si>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</si>
  <si>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</si>
  <si>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</si>
  <si>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</si>
  <si>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</si>
  <si>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</si>
  <si>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</si>
  <si>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</si>
  <si>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</si>
  <si>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</si>
  <si>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</si>
  <si>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</si>
  <si>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</si>
  <si>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</si>
  <si>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</si>
  <si>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</si>
  <si>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</si>
  <si>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</si>
  <si>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</si>
  <si>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</si>
  <si>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</si>
  <si>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</si>
  <si>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</si>
  <si>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</si>
  <si>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</si>
  <si>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</si>
  <si>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</si>
  <si>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</si>
  <si>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</si>
  <si>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</si>
  <si>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</si>
  <si>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</si>
  <si>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</si>
  <si>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</si>
  <si>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</si>
  <si>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</si>
  <si>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</si>
  <si>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</si>
  <si>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</si>
  <si>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</si>
  <si>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</si>
  <si>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</si>
  <si>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</si>
  <si>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</si>
  <si>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</si>
  <si>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</si>
  <si>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</si>
  <si>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</si>
  <si>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</si>
  <si>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</si>
  <si>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</si>
  <si>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</si>
  <si>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</si>
  <si>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</si>
  <si>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</si>
  <si>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</si>
  <si>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</si>
  <si>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</si>
  <si>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</si>
  <si>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</si>
  <si>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</si>
  <si>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</si>
  <si>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</si>
  <si>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</si>
  <si>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</si>
  <si>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</si>
  <si>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</si>
  <si>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</si>
  <si>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</si>
  <si>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</si>
  <si>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</si>
  <si>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</si>
  <si>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</si>
  <si>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</si>
  <si>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</si>
  <si>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</si>
  <si>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</si>
  <si>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</si>
  <si>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</si>
  <si>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</si>
  <si>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</si>
  <si>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</si>
  <si>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</si>
  <si>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</si>
  <si>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</si>
  <si>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</si>
  <si>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</si>
  <si>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</si>
  <si>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</si>
  <si>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</si>
  <si>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</si>
  <si>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</si>
  <si>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</si>
  <si>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</si>
  <si>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</si>
  <si>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</si>
  <si>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</si>
  <si>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</si>
  <si>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</si>
  <si>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</si>
  <si>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</si>
  <si>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</si>
  <si>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</si>
  <si>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</si>
  <si>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</si>
  <si>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</si>
  <si>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</si>
  <si>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</si>
  <si>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</si>
  <si>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</si>
  <si>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</si>
  <si>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</si>
  <si>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</si>
  <si>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</si>
  <si>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</si>
  <si>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</si>
  <si>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</si>
  <si>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</si>
  <si>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</si>
  <si>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</si>
  <si>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</si>
  <si>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</si>
  <si>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</si>
  <si>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</si>
  <si>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</si>
  <si>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</si>
  <si>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</si>
  <si>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</si>
  <si>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</si>
  <si>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</si>
  <si>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</si>
  <si>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</si>
  <si>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</si>
  <si>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</si>
  <si>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</si>
  <si>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</si>
  <si>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</si>
  <si>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</si>
  <si>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</si>
  <si>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</si>
  <si>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</si>
  <si>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</si>
  <si>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</si>
  <si>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</si>
  <si>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</si>
  <si>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</si>
  <si>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</si>
  <si>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</si>
  <si>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</si>
  <si>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</si>
  <si>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</si>
  <si>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</si>
  <si>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</si>
  <si>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</si>
  <si>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</si>
  <si>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</si>
  <si>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</si>
  <si>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</si>
  <si>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</si>
  <si>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</si>
  <si>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</si>
  <si>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</si>
  <si>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</si>
  <si>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</si>
  <si>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</si>
  <si>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</si>
  <si>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</si>
  <si>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</si>
  <si>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</si>
  <si>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</si>
  <si>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</si>
  <si>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</si>
  <si>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</si>
  <si>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</si>
  <si>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</si>
  <si>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</si>
  <si>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</si>
  <si>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</si>
  <si>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</si>
  <si>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</si>
  <si>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</si>
  <si>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</si>
  <si>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</si>
  <si>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</si>
  <si>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</si>
  <si>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</si>
  <si>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</si>
  <si>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</si>
  <si>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</si>
  <si>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</si>
  <si>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</si>
  <si>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</si>
  <si>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</si>
  <si>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</si>
  <si>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</si>
  <si>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</si>
  <si>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</si>
  <si>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</si>
  <si>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</si>
  <si>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</si>
  <si>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</si>
  <si>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</si>
  <si>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</si>
  <si>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</si>
  <si>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</si>
  <si>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</si>
  <si>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</si>
  <si>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</si>
  <si>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</si>
  <si>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</si>
  <si>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</si>
  <si>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</si>
  <si>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</si>
  <si>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</si>
  <si>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</si>
  <si>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</si>
  <si>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</si>
  <si>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</si>
  <si>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</si>
  <si>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</si>
  <si>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</si>
  <si>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</si>
  <si>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</si>
  <si>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</si>
  <si>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</si>
  <si>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</si>
  <si>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</si>
  <si>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</si>
  <si>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</si>
  <si>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</si>
  <si>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</si>
  <si>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</si>
  <si>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</si>
  <si>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</si>
  <si>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</si>
  <si>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</si>
  <si>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</si>
  <si>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</si>
  <si>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</si>
  <si>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</si>
  <si>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</si>
  <si>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</si>
  <si>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</si>
  <si>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</si>
  <si>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</si>
  <si>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</si>
  <si>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</si>
  <si>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</si>
  <si>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</si>
  <si>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</si>
  <si>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</si>
  <si>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</si>
  <si>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</si>
  <si>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</si>
  <si>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</si>
  <si>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</si>
  <si>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</si>
  <si>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</si>
  <si>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</si>
  <si>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</si>
  <si>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</si>
  <si>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</si>
  <si>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</si>
  <si>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</si>
  <si>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</si>
  <si>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</si>
  <si>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</si>
  <si>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</si>
  <si>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</si>
  <si>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</si>
  <si>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</si>
  <si>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</si>
  <si>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</si>
  <si>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</si>
  <si>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</si>
  <si>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</si>
  <si>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</si>
  <si>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</si>
  <si>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</si>
  <si>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</si>
  <si>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</si>
  <si>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</si>
  <si>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</si>
  <si>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</si>
  <si>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</si>
  <si>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</si>
  <si>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</si>
  <si>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</si>
  <si>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</si>
  <si>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</si>
  <si>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</si>
  <si>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</si>
  <si>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</si>
  <si>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</si>
  <si>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</si>
  <si>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</si>
  <si>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</si>
  <si>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</si>
  <si>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</si>
  <si>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</si>
  <si>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</si>
  <si>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</si>
  <si>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</si>
  <si>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</si>
  <si>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</si>
  <si>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</si>
  <si>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</si>
  <si>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</si>
  <si>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</si>
  <si>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</si>
  <si>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</si>
  <si>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</si>
  <si>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</si>
  <si>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</si>
  <si>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</si>
  <si>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</si>
  <si>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</si>
  <si>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</si>
  <si>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</si>
  <si>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</si>
  <si>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</si>
  <si>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</si>
  <si>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</si>
  <si>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</si>
  <si>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</si>
  <si>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</si>
  <si>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</si>
  <si>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</si>
  <si>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</si>
  <si>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</si>
  <si>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</si>
  <si>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</si>
  <si>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</si>
  <si>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</si>
  <si>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</si>
  <si>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</si>
  <si>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</si>
  <si>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</si>
  <si>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</si>
  <si>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</si>
  <si>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</si>
  <si>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</si>
  <si>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</si>
  <si>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</si>
  <si>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</si>
  <si>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</si>
  <si>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</si>
  <si>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</si>
  <si>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</si>
  <si>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</si>
  <si>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</si>
  <si>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</si>
  <si>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</si>
  <si>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</si>
  <si>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</si>
  <si>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</si>
  <si>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</si>
  <si>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</si>
  <si>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</si>
  <si>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</si>
  <si>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</si>
  <si>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</si>
  <si>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</si>
  <si>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</si>
  <si>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</si>
  <si>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</si>
  <si>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</si>
  <si>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</si>
  <si>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</si>
  <si>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</si>
  <si>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</si>
  <si>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</si>
  <si>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</si>
  <si>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</si>
  <si>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</si>
  <si>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</si>
  <si>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</si>
  <si>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</si>
  <si>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</si>
  <si>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</si>
  <si>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</si>
  <si>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</si>
  <si>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</si>
  <si>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</si>
  <si>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</si>
  <si>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</si>
  <si>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</si>
  <si>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</si>
  <si>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</si>
  <si>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</si>
  <si>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</si>
  <si>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</si>
  <si>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</si>
  <si>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</si>
  <si>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</si>
  <si>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</si>
  <si>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</si>
  <si>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</si>
  <si>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</si>
  <si>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</si>
  <si>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</si>
  <si>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</si>
  <si>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</si>
  <si>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</si>
  <si>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</si>
  <si>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</si>
  <si>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</si>
  <si>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</si>
  <si>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</si>
  <si>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</si>
  <si>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</si>
  <si>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</si>
  <si>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</si>
  <si>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</si>
  <si>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</si>
  <si>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</si>
  <si>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</si>
  <si>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</si>
  <si>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</si>
  <si>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</si>
  <si>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</si>
  <si>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</si>
  <si>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</si>
  <si>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</si>
  <si>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</si>
  <si>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</si>
  <si>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</si>
  <si>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</si>
  <si>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</si>
  <si>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</si>
  <si>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</si>
  <si>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</si>
  <si>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</si>
  <si>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</si>
  <si>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</si>
  <si>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</si>
  <si>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</si>
  <si>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</si>
  <si>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</si>
  <si>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</si>
  <si>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</si>
  <si>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</si>
  <si>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</si>
  <si>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</si>
  <si>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</si>
  <si>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</si>
  <si>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</si>
  <si>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</si>
  <si>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</si>
  <si>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</si>
  <si>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</si>
  <si>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</si>
  <si>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</si>
  <si>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</si>
  <si>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</si>
  <si>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</si>
  <si>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</si>
  <si>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</si>
  <si>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</si>
  <si>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</si>
  <si>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</si>
  <si>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</si>
  <si>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</si>
  <si>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</si>
  <si>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</si>
  <si>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</si>
  <si>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</si>
  <si>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</si>
  <si>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</si>
  <si>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</si>
  <si>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</si>
  <si>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</si>
  <si>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</si>
  <si>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</si>
  <si>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</si>
  <si>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</si>
  <si>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</si>
  <si>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</si>
  <si>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</si>
  <si>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</si>
  <si>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</si>
  <si>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</si>
  <si>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</si>
  <si>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</si>
  <si>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</si>
  <si>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</si>
  <si>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</si>
  <si>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</si>
  <si>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</si>
  <si>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</si>
  <si>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</si>
  <si>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</si>
  <si>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</si>
  <si>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</si>
  <si>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</si>
  <si>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</si>
  <si>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</si>
  <si>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</si>
  <si>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</si>
  <si>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</si>
  <si>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</si>
  <si>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</si>
  <si>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</si>
  <si>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</si>
  <si>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</si>
  <si>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</si>
  <si>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</si>
  <si>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</si>
  <si>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</si>
  <si>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</si>
  <si>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</si>
  <si>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</si>
  <si>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</si>
  <si>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</si>
  <si>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</si>
  <si>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</si>
  <si>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</si>
  <si>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</si>
  <si>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</si>
  <si>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</si>
  <si>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</si>
  <si>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</si>
  <si>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</si>
  <si>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</si>
  <si>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</si>
  <si>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</si>
  <si>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</si>
  <si>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</si>
  <si>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</si>
  <si>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</si>
  <si>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</si>
  <si>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</si>
  <si>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</si>
  <si>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</si>
  <si>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</si>
  <si>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</si>
  <si>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</si>
  <si>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</si>
  <si>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</si>
  <si>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</si>
  <si>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</si>
  <si>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</si>
  <si>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</si>
  <si>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</si>
  <si>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</si>
  <si>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</si>
  <si>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</si>
  <si>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</si>
  <si>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</si>
  <si>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</si>
  <si>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</si>
  <si>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</si>
  <si>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</si>
  <si>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</si>
  <si>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</si>
  <si>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</si>
  <si>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</si>
  <si>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</si>
  <si>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</si>
  <si>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</si>
  <si>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</si>
  <si>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</si>
  <si>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</si>
  <si>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</si>
  <si>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</si>
  <si>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</si>
  <si>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</si>
  <si>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</si>
  <si>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</si>
  <si>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</si>
  <si>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</si>
  <si>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</si>
  <si>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</si>
  <si>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</si>
  <si>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</si>
  <si>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</si>
  <si>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</si>
  <si>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</si>
  <si>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</si>
  <si>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</si>
  <si>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</si>
  <si>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</si>
  <si>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</si>
  <si>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</si>
  <si>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</si>
  <si>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</si>
  <si>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</si>
  <si>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</si>
  <si>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</si>
  <si>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</si>
  <si>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</si>
  <si>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</si>
  <si>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</si>
  <si>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</si>
  <si>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</si>
  <si>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</si>
  <si>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</si>
  <si>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</si>
  <si>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</si>
  <si>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</si>
  <si>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</si>
  <si>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</si>
  <si>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</si>
  <si>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</si>
  <si>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</si>
  <si>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</si>
  <si>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</si>
  <si>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</si>
  <si>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</si>
  <si>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</si>
  <si>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</si>
  <si>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</si>
  <si>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</si>
  <si>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</si>
  <si>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</si>
  <si>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</si>
  <si>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</si>
  <si>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</si>
  <si>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</si>
  <si>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</si>
  <si>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</si>
  <si>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</si>
  <si>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</si>
  <si>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</si>
  <si>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</si>
  <si>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</si>
  <si>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</si>
  <si>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</si>
  <si>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</si>
  <si>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</si>
  <si>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</si>
  <si>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</si>
  <si>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</si>
  <si>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</si>
  <si>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</si>
  <si>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</si>
  <si>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</si>
  <si>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</si>
  <si>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</si>
  <si>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</si>
  <si>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</si>
  <si>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</si>
  <si>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</si>
  <si>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</si>
  <si>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</si>
  <si>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</si>
  <si>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</si>
  <si>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</si>
  <si>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</si>
  <si>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</si>
  <si>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</si>
  <si>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</si>
  <si>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</si>
  <si>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</si>
  <si>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</si>
  <si>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</si>
  <si>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</si>
  <si>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</si>
  <si>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</si>
  <si>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</si>
  <si>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</si>
  <si>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</si>
  <si>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</si>
  <si>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</si>
  <si>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</si>
  <si>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</si>
  <si>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</si>
  <si>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</si>
  <si>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</si>
  <si>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</si>
  <si>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</si>
  <si>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</si>
  <si>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</si>
  <si>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</si>
  <si>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</si>
  <si>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</si>
  <si>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</si>
  <si>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</si>
  <si>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</si>
  <si>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</si>
  <si>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</si>
  <si>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</si>
  <si>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</si>
  <si>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</si>
  <si>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</si>
  <si>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</si>
  <si>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</si>
  <si>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</si>
  <si>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</si>
  <si>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</si>
  <si>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</si>
  <si>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</si>
  <si>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</si>
  <si>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</si>
  <si>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</si>
  <si>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</si>
  <si>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</si>
  <si>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</si>
  <si>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</si>
  <si>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</si>
  <si>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</si>
  <si>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</si>
  <si>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</si>
  <si>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</si>
  <si>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</si>
  <si>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</si>
  <si>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</si>
  <si>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</si>
  <si>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</si>
  <si>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</si>
  <si>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</si>
  <si>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</si>
  <si>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</si>
  <si>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</si>
  <si>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</si>
  <si>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</si>
  <si>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</si>
  <si>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</si>
  <si>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</si>
  <si>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</si>
  <si>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</si>
  <si>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</si>
  <si>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</si>
  <si>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</si>
  <si>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</si>
  <si>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</si>
  <si>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</si>
  <si>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</si>
  <si>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</si>
  <si>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</si>
  <si>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</si>
  <si>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</si>
  <si>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</si>
  <si>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</si>
  <si>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</si>
  <si>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</si>
  <si>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</si>
  <si>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</si>
  <si>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</si>
  <si>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</si>
  <si>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</si>
  <si>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</si>
  <si>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</si>
  <si>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</si>
  <si>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</si>
  <si>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</si>
  <si>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</si>
  <si>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</si>
  <si>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</si>
  <si>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</si>
  <si>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</si>
  <si>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</si>
  <si>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</si>
  <si>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</si>
  <si>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</si>
  <si>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</si>
  <si>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</si>
  <si>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</si>
  <si>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</si>
  <si>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</si>
  <si>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</si>
  <si>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</si>
  <si>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</si>
  <si>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</si>
  <si>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</si>
  <si>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</si>
  <si>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</si>
  <si>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</si>
  <si>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</si>
  <si>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</si>
  <si>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</si>
  <si>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</si>
  <si>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</si>
  <si>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</si>
  <si>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</si>
  <si>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</si>
  <si>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</si>
  <si>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</si>
  <si>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</si>
  <si>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</si>
  <si>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</si>
  <si>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</si>
  <si>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</si>
  <si>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</si>
  <si>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</si>
  <si>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</si>
  <si>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</si>
  <si>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</si>
  <si>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</si>
  <si>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</si>
  <si>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</si>
  <si>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</si>
  <si>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</si>
  <si>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</si>
  <si>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</si>
  <si>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</si>
  <si>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</si>
  <si>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</si>
  <si>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</si>
  <si>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</si>
  <si>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</si>
  <si>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</si>
  <si>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</si>
  <si>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</si>
  <si>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</si>
  <si>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</si>
  <si>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</si>
  <si>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</si>
  <si>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</si>
  <si>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</si>
  <si>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</si>
  <si>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</si>
  <si>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</si>
  <si>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</si>
  <si>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</si>
  <si>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</si>
  <si>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</si>
  <si>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</si>
  <si>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</si>
  <si>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</si>
  <si>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</si>
  <si>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</si>
  <si>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</si>
  <si>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</si>
  <si>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</si>
  <si>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</si>
  <si>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</si>
  <si>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</si>
  <si>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</si>
  <si>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</si>
  <si>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</si>
  <si>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</si>
  <si>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</si>
  <si>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</si>
  <si>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</si>
  <si>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</si>
  <si>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</si>
  <si>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</si>
  <si>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</si>
  <si>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</si>
  <si>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</si>
  <si>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</si>
  <si>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</si>
  <si>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</si>
  <si>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</si>
  <si>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</si>
  <si>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</si>
  <si>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</si>
  <si>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</si>
  <si>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</si>
  <si>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</si>
  <si>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</si>
  <si>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</si>
  <si>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</si>
  <si>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</si>
  <si>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</si>
  <si>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</si>
  <si>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</si>
  <si>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</si>
  <si>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</si>
  <si>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</si>
  <si>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</si>
  <si>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</si>
  <si>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</si>
  <si>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</si>
  <si>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</si>
  <si>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</si>
  <si>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</si>
  <si>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</si>
  <si>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</si>
  <si>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</si>
  <si>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</si>
  <si>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</si>
  <si>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</si>
  <si>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</si>
  <si>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</si>
  <si>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</si>
  <si>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</si>
  <si>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</si>
  <si>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</si>
  <si>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</si>
  <si>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</si>
  <si>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</si>
  <si>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</si>
  <si>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</si>
  <si>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</si>
  <si>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</si>
  <si>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</si>
  <si>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</si>
  <si>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</si>
  <si>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</si>
  <si>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</si>
  <si>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</si>
  <si>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</si>
  <si>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</si>
  <si>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</si>
  <si>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</si>
  <si>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</si>
  <si>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</si>
  <si>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</si>
  <si>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</si>
  <si>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</si>
  <si>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</si>
  <si>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</si>
  <si>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</si>
  <si>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</si>
  <si>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</si>
  <si>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</si>
  <si>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</si>
  <si>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</si>
  <si>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</si>
  <si>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</si>
  <si>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</si>
  <si>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</si>
  <si>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</si>
  <si>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</si>
  <si>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</si>
  <si>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</si>
  <si>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</si>
  <si>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</si>
  <si>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</si>
  <si>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</si>
  <si>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</si>
  <si>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</si>
  <si>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</si>
  <si>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</si>
  <si>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</si>
  <si>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</si>
  <si>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</si>
  <si>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</si>
  <si>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</si>
  <si>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</si>
  <si>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</si>
  <si>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</si>
  <si>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</si>
  <si>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</si>
  <si>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</si>
  <si>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</si>
  <si>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</si>
  <si>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</si>
  <si>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</si>
  <si>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</si>
  <si>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</si>
  <si>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</si>
  <si>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</si>
  <si>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</si>
  <si>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</si>
  <si>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</si>
  <si>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</si>
  <si>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</si>
  <si>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</si>
  <si>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</si>
  <si>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</si>
  <si>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</si>
  <si>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</si>
  <si>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</si>
  <si>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</si>
  <si>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</si>
  <si>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</si>
  <si>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</si>
  <si>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</si>
  <si>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</si>
  <si>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</si>
  <si>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</si>
  <si>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</si>
  <si>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</si>
  <si>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</si>
  <si>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</si>
  <si>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</si>
  <si>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</si>
  <si>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</si>
  <si>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</si>
  <si>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</si>
  <si>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</si>
  <si>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</si>
  <si>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</si>
  <si>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</si>
  <si>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</si>
  <si>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</si>
  <si>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</si>
  <si>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</si>
  <si>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</si>
  <si>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</si>
  <si>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</si>
  <si>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</si>
  <si>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</si>
  <si>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</si>
  <si>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</si>
  <si>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</si>
  <si>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</si>
  <si>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</si>
  <si>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</si>
  <si>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</si>
  <si>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</si>
  <si>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</si>
  <si>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</si>
  <si>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</si>
  <si>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</si>
  <si>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</si>
  <si>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</si>
  <si>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</si>
  <si>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</si>
  <si>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</si>
  <si>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</si>
  <si>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</si>
  <si>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</si>
  <si>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</si>
  <si>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</si>
  <si>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</si>
  <si>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</si>
  <si>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</si>
  <si>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</si>
  <si>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</si>
  <si>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</si>
  <si>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</si>
  <si>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</si>
  <si>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</si>
  <si>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</si>
  <si>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</si>
  <si>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</si>
  <si>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</si>
  <si>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</si>
  <si>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</si>
  <si>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</si>
  <si>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</si>
  <si>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</si>
  <si>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</si>
  <si>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</si>
  <si>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</si>
  <si>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</si>
  <si>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</si>
  <si>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</si>
  <si>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</si>
  <si>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</si>
  <si>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</si>
  <si>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</si>
  <si>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</si>
  <si>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</si>
  <si>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</si>
  <si>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</si>
  <si>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</si>
  <si>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</si>
  <si>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</si>
  <si>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</si>
  <si>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</si>
  <si>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</si>
  <si>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</si>
  <si>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</si>
  <si>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</si>
  <si>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</si>
  <si>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</si>
  <si>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</si>
  <si>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</si>
  <si>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</si>
  <si>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</si>
  <si>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</si>
  <si>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</si>
  <si>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</si>
  <si>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</si>
  <si>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</si>
  <si>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</si>
  <si>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</si>
  <si>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</si>
  <si>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</si>
  <si>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</si>
  <si>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</si>
  <si>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</si>
  <si>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</si>
  <si>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</si>
  <si>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</si>
  <si>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</si>
  <si>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</si>
  <si>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</si>
  <si>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</si>
  <si>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</si>
  <si>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</si>
  <si>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</si>
  <si>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</si>
  <si>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</si>
  <si>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</si>
  <si>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</si>
  <si>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</si>
  <si>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</si>
  <si>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</si>
  <si>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</si>
  <si>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</si>
  <si>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</si>
  <si>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</si>
  <si>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</si>
  <si>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</si>
  <si>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</si>
  <si>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</si>
  <si>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</si>
  <si>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</si>
  <si>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</si>
  <si>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</si>
  <si>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</si>
  <si>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</si>
  <si>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</si>
  <si>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</si>
  <si>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</si>
  <si>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</si>
  <si>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</si>
  <si>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</si>
  <si>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</si>
  <si>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</si>
  <si>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</si>
  <si>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</si>
  <si>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</si>
  <si>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</si>
  <si>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</si>
  <si>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</si>
  <si>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</si>
  <si>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</si>
  <si>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</si>
  <si>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</si>
  <si>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</si>
  <si>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</si>
  <si>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</si>
  <si>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</si>
  <si>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</si>
  <si>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</si>
  <si>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</si>
  <si>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</si>
  <si>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</si>
  <si>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</si>
  <si>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</si>
  <si>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</si>
  <si>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</si>
  <si>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</si>
  <si>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</si>
  <si>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</si>
  <si>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</si>
  <si>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</si>
  <si>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</si>
  <si>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</si>
  <si>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</si>
  <si>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</si>
  <si>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</si>
  <si>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</si>
  <si>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</si>
  <si>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</si>
  <si>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</si>
  <si>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</si>
  <si>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</si>
  <si>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</si>
  <si>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</si>
  <si>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</si>
  <si>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</si>
  <si>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</si>
  <si>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</si>
  <si>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</si>
  <si>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</si>
  <si>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</si>
  <si>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</si>
  <si>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</si>
  <si>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</si>
  <si>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</si>
  <si>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</si>
  <si>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</si>
  <si>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</si>
  <si>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</si>
  <si>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</si>
  <si>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</si>
  <si>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</si>
  <si>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</si>
  <si>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</si>
  <si>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</si>
  <si>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</si>
  <si>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</si>
  <si>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</si>
  <si>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</si>
  <si>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</si>
  <si>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</si>
  <si>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</si>
  <si>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</si>
  <si>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</si>
  <si>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</si>
  <si>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</si>
  <si>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</si>
  <si>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</si>
  <si>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</si>
  <si>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</si>
  <si>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</si>
  <si>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</si>
  <si>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</si>
  <si>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</si>
  <si>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</si>
  <si>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</si>
  <si>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</si>
  <si>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</si>
  <si>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</si>
  <si>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</si>
  <si>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</si>
  <si>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</si>
  <si>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</si>
  <si>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</si>
  <si>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</si>
  <si>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</si>
  <si>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</si>
  <si>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</si>
  <si>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</si>
  <si>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</si>
  <si>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</si>
  <si>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</si>
  <si>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</si>
  <si>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</si>
  <si>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</si>
  <si>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</si>
  <si>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</si>
  <si>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</si>
  <si>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</si>
  <si>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</si>
  <si>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</si>
  <si>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</si>
  <si>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</si>
  <si>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</si>
  <si>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</si>
  <si>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</si>
  <si>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</si>
  <si>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</si>
  <si>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</si>
  <si>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</si>
  <si>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</si>
  <si>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</si>
  <si>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</si>
  <si>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</si>
  <si>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</si>
  <si>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</si>
  <si>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</si>
  <si>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</si>
  <si>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</si>
  <si>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</si>
  <si>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</si>
  <si>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</si>
  <si>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</si>
  <si>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</si>
  <si>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</si>
  <si>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</si>
  <si>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</si>
  <si>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</si>
  <si>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</si>
  <si>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</si>
  <si>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</si>
  <si>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</si>
  <si>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</si>
  <si>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</si>
  <si>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</si>
  <si>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</si>
  <si>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</si>
  <si>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</si>
  <si>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</si>
  <si>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</si>
  <si>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</si>
  <si>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</si>
  <si>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</si>
  <si>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</si>
  <si>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</si>
  <si>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</si>
  <si>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</si>
  <si>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</si>
  <si>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</si>
  <si>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</si>
  <si>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</si>
  <si>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</si>
  <si>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</si>
  <si>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</si>
  <si>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</si>
  <si>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</si>
  <si>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</si>
  <si>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</si>
  <si>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</si>
  <si>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</si>
  <si>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</si>
  <si>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</si>
  <si>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</si>
  <si>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</si>
  <si>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</si>
  <si>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</si>
  <si>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</si>
  <si>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</si>
  <si>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</si>
  <si>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</si>
  <si>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</si>
  <si>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</si>
  <si>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</si>
  <si>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</si>
  <si>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</si>
  <si>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</si>
  <si>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</si>
  <si>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</si>
  <si>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</si>
  <si>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</si>
  <si>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</si>
  <si>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</si>
  <si>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</si>
  <si>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</si>
  <si>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</si>
  <si>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</si>
  <si>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</si>
  <si>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</si>
  <si>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</si>
  <si>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</si>
  <si>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</si>
  <si>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</si>
  <si>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</si>
  <si>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</si>
  <si>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</si>
  <si>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</si>
  <si>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</si>
  <si>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</si>
  <si>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</si>
  <si>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</si>
  <si>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</si>
  <si>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</si>
  <si>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</si>
  <si>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</si>
  <si>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</si>
  <si>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</si>
  <si>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</si>
  <si>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</si>
  <si>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</si>
  <si>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</si>
  <si>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</si>
  <si>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</si>
  <si>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</si>
  <si>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</si>
  <si>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</si>
  <si>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</si>
  <si>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</si>
  <si>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</si>
  <si>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</si>
  <si>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</si>
  <si>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</si>
  <si>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</si>
  <si>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</si>
  <si>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</si>
  <si>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</si>
  <si>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</si>
  <si>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</si>
  <si>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</si>
  <si>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</si>
  <si>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</si>
  <si>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</si>
  <si>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</si>
  <si>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</si>
  <si>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</si>
  <si>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</si>
  <si>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</si>
  <si>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</si>
  <si>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</si>
  <si>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</si>
  <si>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</si>
  <si>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</si>
  <si>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</si>
  <si>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</si>
  <si>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</si>
  <si>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</si>
  <si>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</si>
  <si>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</si>
  <si>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</si>
  <si>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</si>
  <si>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</si>
  <si>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</si>
  <si>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</si>
  <si>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</si>
  <si>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</si>
  <si>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</si>
  <si>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</si>
  <si>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</si>
  <si>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</si>
  <si>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</si>
  <si>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</si>
  <si>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</si>
  <si>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</si>
  <si>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</si>
  <si>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</si>
  <si>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</si>
  <si>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</si>
  <si>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</si>
  <si>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</si>
  <si>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</si>
  <si>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</si>
  <si>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</si>
  <si>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</si>
  <si>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</si>
  <si>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</si>
  <si>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</si>
  <si>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</si>
  <si>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</si>
  <si>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</si>
  <si>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</si>
  <si>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</si>
  <si>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</si>
  <si>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</si>
  <si>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</si>
  <si>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</si>
  <si>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</si>
  <si>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</si>
  <si>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</si>
  <si>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</si>
  <si>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</si>
  <si>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</si>
  <si>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</si>
  <si>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</si>
  <si>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</si>
  <si>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</si>
  <si>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</si>
  <si>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</si>
  <si>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</si>
  <si>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</si>
  <si>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</si>
  <si>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</si>
  <si>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</si>
  <si>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</si>
  <si>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</si>
  <si>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</si>
  <si>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</si>
  <si>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</si>
  <si>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</si>
  <si>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</si>
  <si>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</si>
  <si>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</si>
  <si>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</si>
  <si>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</si>
  <si>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</si>
  <si>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</si>
  <si>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</si>
  <si>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</si>
  <si>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</si>
  <si>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</si>
  <si>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</si>
  <si>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</si>
  <si>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</si>
  <si>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</si>
  <si>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</si>
  <si>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</si>
  <si>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</si>
  <si>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</si>
  <si>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</si>
  <si>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</si>
  <si>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</si>
  <si>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</si>
  <si>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</si>
  <si>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</si>
  <si>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</si>
  <si>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</si>
  <si>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</si>
  <si>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</si>
  <si>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</si>
  <si>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</si>
  <si>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</si>
  <si>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</si>
  <si>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</si>
  <si>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</si>
  <si>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</si>
  <si>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</si>
  <si>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</si>
  <si>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</si>
  <si>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</si>
  <si>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</si>
  <si>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</si>
  <si>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</si>
  <si>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</si>
  <si>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</si>
  <si>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</si>
  <si>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</si>
  <si>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</si>
  <si>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</si>
  <si>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</si>
  <si>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</si>
  <si>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</si>
  <si>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</si>
  <si>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</si>
  <si>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</si>
  <si>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</si>
  <si>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</si>
  <si>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</si>
  <si>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</si>
  <si>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</si>
  <si>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</si>
  <si>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</si>
  <si>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</si>
  <si>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</si>
  <si>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</si>
  <si>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</si>
  <si>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</si>
  <si>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</si>
  <si>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</si>
  <si>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</si>
  <si>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</si>
  <si>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</si>
  <si>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</si>
  <si>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</si>
  <si>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</si>
  <si>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</si>
  <si>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</si>
  <si>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</si>
  <si>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</si>
  <si>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</si>
  <si>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</si>
  <si>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</si>
  <si>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</si>
  <si>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</si>
  <si>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</si>
  <si>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</si>
  <si>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</si>
  <si>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</si>
  <si>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</si>
  <si>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</si>
  <si>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</si>
  <si>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</si>
  <si>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</si>
  <si>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</si>
  <si>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</si>
  <si>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</si>
  <si>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</si>
  <si>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</si>
  <si>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</si>
  <si>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</si>
  <si>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</si>
  <si>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</si>
  <si>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</si>
  <si>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</si>
  <si>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</si>
  <si>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</si>
  <si>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</si>
  <si>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</si>
  <si>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</si>
  <si>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</si>
  <si>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</si>
  <si>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</si>
  <si>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</si>
  <si>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</si>
  <si>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</si>
  <si>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</si>
  <si>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</si>
  <si>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</si>
  <si>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</si>
  <si>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</si>
  <si>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</si>
  <si>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</si>
  <si>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</si>
  <si>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</si>
  <si>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</si>
  <si>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</si>
  <si>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</si>
  <si>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</si>
  <si>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</si>
  <si>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</si>
  <si>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</si>
  <si>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</si>
  <si>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</si>
  <si>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</si>
  <si>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</si>
  <si>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</si>
  <si>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</si>
  <si>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</si>
  <si>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</si>
  <si>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</si>
  <si>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</si>
  <si>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</si>
  <si>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</si>
  <si>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</si>
  <si>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</si>
  <si>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</si>
  <si>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</si>
  <si>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</si>
  <si>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</si>
  <si>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</si>
  <si>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</si>
  <si>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</si>
  <si>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</si>
  <si>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</si>
  <si>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</si>
  <si>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</si>
  <si>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</si>
  <si>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</si>
  <si>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</si>
  <si>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</si>
  <si>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</si>
  <si>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</si>
  <si>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</si>
  <si>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</si>
  <si>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</si>
  <si>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</si>
  <si>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</si>
  <si>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</si>
  <si>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</si>
  <si>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</si>
  <si>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</si>
  <si>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</si>
  <si>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</si>
  <si>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</si>
  <si>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</si>
  <si>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</si>
  <si>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</si>
  <si>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</si>
  <si>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</si>
  <si>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</si>
  <si>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</si>
  <si>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</si>
  <si>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</si>
  <si>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</si>
  <si>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</si>
  <si>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</si>
  <si>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</si>
  <si>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</si>
  <si>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</si>
  <si>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</si>
  <si>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</si>
  <si>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</si>
  <si>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</si>
  <si>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</si>
  <si>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</si>
  <si>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</si>
  <si>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</si>
  <si>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</si>
  <si>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</si>
  <si>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</si>
  <si>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</si>
  <si>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</si>
  <si>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</si>
  <si>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</si>
  <si>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</si>
  <si>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</si>
  <si>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</si>
  <si>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</si>
  <si>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</si>
  <si>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</si>
  <si>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</si>
  <si>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</si>
  <si>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</si>
  <si>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</si>
  <si>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</si>
  <si>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</si>
  <si>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</si>
  <si>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</si>
  <si>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</si>
  <si>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</si>
  <si>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</si>
  <si>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</si>
  <si>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</si>
  <si>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</si>
  <si>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</si>
  <si>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</si>
  <si>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</si>
  <si>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</si>
  <si>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</si>
  <si>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</si>
  <si>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</si>
  <si>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</si>
  <si>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</si>
  <si>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</si>
  <si>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</si>
  <si>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</si>
  <si>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</si>
  <si>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</si>
  <si>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</si>
  <si>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</si>
  <si>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</si>
  <si>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</si>
  <si>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</si>
  <si>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</si>
  <si>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</si>
  <si>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</si>
  <si>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</si>
  <si>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</si>
  <si>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</si>
  <si>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</si>
  <si>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</si>
  <si>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</si>
  <si>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</si>
  <si>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</si>
  <si>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</si>
  <si>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</si>
  <si>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</si>
  <si>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</si>
  <si>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</si>
  <si>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</si>
  <si>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</si>
  <si>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</si>
  <si>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</si>
  <si>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</si>
  <si>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</si>
  <si>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</si>
  <si>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</si>
  <si>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</si>
  <si>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</si>
  <si>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</si>
  <si>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</si>
  <si>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</si>
  <si>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</si>
  <si>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</si>
  <si>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</si>
  <si>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</si>
  <si>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</si>
  <si>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</si>
  <si>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</si>
  <si>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</si>
  <si>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</si>
  <si>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</si>
  <si>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</si>
  <si>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</si>
  <si>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</si>
  <si>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</si>
  <si>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</si>
  <si>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</si>
  <si>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</si>
  <si>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</si>
  <si>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</si>
  <si>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</si>
  <si>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</si>
  <si>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</si>
  <si>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</si>
  <si>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</si>
  <si>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</si>
  <si>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</si>
  <si>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</si>
  <si>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</si>
  <si>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</si>
  <si>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</si>
  <si>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</si>
  <si>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</si>
  <si>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</si>
  <si>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</si>
  <si>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</si>
  <si>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</si>
  <si>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</si>
  <si>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</si>
  <si>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</si>
  <si>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</si>
  <si>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</si>
  <si>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</si>
  <si>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</si>
  <si>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</si>
  <si>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</si>
  <si>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</si>
  <si>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</si>
  <si>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</si>
  <si>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</si>
  <si>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</si>
  <si>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</si>
  <si>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</si>
  <si>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</si>
  <si>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</si>
  <si>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</si>
  <si>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</si>
  <si>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</si>
  <si>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</si>
  <si>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</si>
  <si>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</si>
  <si>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</si>
  <si>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</si>
  <si>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</si>
  <si>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</si>
  <si>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</si>
  <si>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</si>
  <si>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</si>
  <si>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</si>
  <si>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</si>
  <si>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</si>
  <si>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</si>
  <si>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</si>
  <si>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</si>
  <si>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</si>
  <si>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</si>
  <si>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</si>
  <si>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</si>
  <si>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</si>
  <si>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</si>
  <si>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</si>
  <si>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</si>
  <si>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</si>
  <si>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</si>
  <si>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</si>
  <si>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</si>
  <si>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</si>
  <si>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</si>
  <si>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</si>
  <si>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</si>
  <si>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</si>
  <si>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</si>
  <si>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</si>
  <si>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</si>
  <si>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</si>
  <si>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</si>
  <si>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</si>
  <si>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</si>
  <si>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</si>
  <si>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</si>
  <si>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</si>
  <si>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</si>
  <si>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</si>
  <si>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</si>
  <si>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</si>
  <si>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</si>
  <si>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</si>
  <si>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</si>
  <si>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</si>
  <si>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</si>
  <si>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</si>
  <si>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</si>
  <si>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</si>
  <si>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</si>
  <si>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</si>
  <si>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</si>
  <si>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</si>
  <si>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</si>
  <si>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</si>
  <si>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</si>
  <si>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</si>
  <si>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</si>
  <si>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</si>
  <si>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</si>
  <si>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</si>
  <si>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</si>
  <si>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</si>
  <si>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</si>
  <si>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</si>
  <si>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</si>
  <si>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</si>
  <si>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</si>
  <si>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</si>
  <si>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</si>
  <si>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</si>
  <si>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</si>
  <si>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</si>
  <si>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</si>
  <si>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</si>
  <si>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</si>
  <si>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</si>
  <si>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</si>
  <si>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</si>
  <si>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</si>
  <si>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</si>
  <si>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</si>
  <si>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</si>
  <si>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</si>
  <si>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</si>
  <si>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</si>
  <si>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</si>
  <si>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</si>
  <si>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</si>
  <si>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</si>
  <si>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</si>
  <si>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</si>
  <si>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</si>
  <si>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</si>
  <si>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</si>
  <si>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</si>
  <si>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</si>
  <si>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</si>
  <si>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</si>
  <si>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</si>
  <si>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</si>
  <si>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</si>
  <si>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</si>
  <si>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</si>
  <si>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</si>
  <si>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</si>
  <si>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</si>
  <si>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</si>
  <si>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</si>
  <si>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</si>
  <si>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</si>
  <si>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</si>
  <si>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</si>
  <si>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</si>
  <si>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</si>
  <si>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</si>
  <si>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</si>
  <si>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</si>
  <si>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</si>
  <si>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</si>
  <si>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</si>
  <si>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</si>
  <si>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</si>
  <si>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</si>
  <si>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</si>
  <si>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</si>
  <si>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</si>
  <si>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</si>
  <si>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</si>
  <si>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</si>
  <si>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</si>
  <si>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</si>
  <si>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</si>
  <si>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</si>
  <si>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</si>
  <si>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</si>
  <si>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</si>
  <si>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</si>
  <si>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</si>
  <si>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</si>
  <si>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</si>
  <si>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</si>
  <si>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</si>
  <si>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</si>
  <si>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</si>
  <si>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</si>
  <si>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</si>
  <si>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</si>
  <si>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</si>
  <si>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</si>
  <si>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</si>
  <si>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</si>
  <si>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</si>
  <si>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</si>
  <si>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</si>
  <si>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</si>
  <si>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</si>
  <si>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</si>
  <si>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</si>
  <si>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</si>
  <si>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</si>
  <si>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</si>
  <si>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</si>
  <si>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</si>
  <si>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</si>
  <si>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</si>
  <si>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</si>
  <si>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</si>
  <si>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</si>
  <si>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</si>
  <si>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</si>
  <si>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</si>
  <si>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</si>
  <si>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</si>
  <si>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</si>
  <si>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</si>
  <si>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</si>
  <si>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</si>
  <si>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</si>
  <si>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</si>
  <si>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</si>
  <si>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</si>
  <si>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</si>
  <si>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</si>
  <si>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</si>
  <si>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</si>
  <si>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</si>
  <si>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</si>
  <si>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</si>
  <si>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</si>
  <si>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</si>
  <si>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</si>
  <si>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</si>
  <si>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</si>
  <si>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</si>
  <si>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</si>
  <si>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</si>
  <si>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</si>
  <si>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</si>
  <si>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</si>
  <si>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</si>
  <si>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</si>
  <si>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</si>
  <si>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</si>
  <si>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</si>
  <si>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</si>
  <si>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</si>
  <si>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</si>
  <si>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</si>
  <si>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</si>
  <si>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</si>
  <si>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</si>
  <si>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</si>
  <si>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</si>
  <si>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</si>
  <si>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</si>
  <si>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</si>
  <si>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</si>
  <si>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</si>
  <si>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</si>
  <si>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</si>
  <si>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</si>
  <si>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</si>
  <si>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</si>
  <si>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</si>
  <si>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</si>
  <si>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</si>
  <si>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</si>
  <si>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</si>
  <si>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</si>
  <si>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</si>
  <si>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</si>
  <si>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</si>
  <si>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</si>
  <si>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</si>
  <si>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</si>
  <si>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</si>
  <si>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</si>
  <si>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</si>
  <si>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</si>
  <si>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</si>
  <si>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</si>
  <si>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</si>
  <si>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</si>
  <si>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</si>
  <si>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</si>
  <si>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</si>
  <si>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</si>
  <si>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</si>
  <si>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</si>
  <si>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</si>
  <si>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</si>
  <si>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</si>
  <si>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</si>
  <si>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</si>
  <si>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</si>
  <si>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</si>
  <si>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</si>
  <si>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</si>
  <si>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</si>
  <si>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</si>
  <si>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</si>
  <si>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</si>
  <si>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</si>
  <si>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</si>
  <si>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</si>
  <si>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</si>
  <si>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</si>
  <si>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</si>
  <si>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</si>
  <si>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</si>
  <si>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</si>
  <si>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</si>
  <si>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</si>
  <si>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</si>
  <si>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</si>
  <si>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</si>
  <si>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</si>
  <si>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</si>
  <si>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</si>
  <si>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</si>
  <si>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</si>
  <si>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</si>
  <si>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</si>
  <si>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</si>
  <si>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</si>
  <si>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</si>
  <si>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</si>
  <si>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</si>
  <si>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</si>
  <si>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</si>
  <si>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</si>
  <si>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</si>
  <si>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</si>
  <si>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</si>
  <si>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</si>
  <si>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</si>
  <si>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</si>
  <si>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</si>
  <si>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</si>
  <si>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</si>
  <si>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</si>
  <si>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</si>
  <si>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</si>
  <si>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</si>
  <si>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</si>
  <si>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</si>
  <si>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</si>
  <si>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</si>
  <si>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</si>
  <si>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</si>
  <si>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</si>
  <si>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</si>
  <si>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</si>
  <si>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</si>
  <si>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</si>
  <si>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</si>
  <si>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</si>
  <si>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</si>
  <si>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</si>
  <si>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</si>
  <si>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</si>
  <si>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</si>
  <si>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</si>
  <si>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</si>
  <si>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</si>
  <si>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</si>
  <si>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</si>
  <si>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</si>
  <si>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</si>
  <si>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</si>
  <si>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</si>
  <si>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</si>
  <si>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</si>
  <si>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</si>
  <si>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</si>
  <si>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</si>
  <si>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</si>
  <si>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</si>
  <si>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</si>
  <si>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</si>
  <si>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</si>
  <si>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</si>
  <si>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</si>
  <si>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</si>
  <si>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</si>
  <si>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</si>
  <si>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</si>
  <si>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</si>
  <si>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</si>
  <si>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</si>
  <si>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</si>
  <si>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</si>
  <si>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</si>
  <si>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</si>
  <si>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</si>
  <si>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</si>
  <si>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</si>
  <si>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</si>
  <si>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</si>
  <si>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</si>
  <si>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</si>
  <si>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</si>
  <si>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</si>
  <si>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</si>
  <si>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</si>
  <si>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</si>
  <si>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</si>
  <si>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</si>
  <si>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</si>
  <si>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</si>
  <si>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</si>
  <si>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</si>
  <si>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</si>
  <si>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</si>
  <si>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</si>
  <si>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</si>
  <si>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</si>
  <si>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</si>
  <si>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</si>
  <si>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</si>
  <si>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</si>
  <si>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</si>
  <si>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</si>
  <si>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</si>
  <si>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</si>
  <si>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</si>
  <si>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</si>
  <si>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</si>
  <si>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</si>
  <si>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</si>
  <si>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</si>
  <si>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</si>
  <si>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</si>
  <si>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</si>
  <si>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</si>
  <si>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</si>
  <si>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</si>
  <si>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</si>
  <si>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</si>
  <si>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</si>
  <si>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</si>
  <si>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</si>
  <si>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</si>
  <si>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</si>
  <si>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</si>
  <si>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</si>
  <si>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</si>
  <si>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</si>
  <si>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</si>
  <si>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</si>
  <si>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</si>
  <si>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</si>
  <si>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</si>
  <si>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</si>
  <si>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</si>
  <si>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</si>
  <si>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</si>
  <si>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</si>
  <si>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</si>
  <si>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</si>
  <si>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</si>
  <si>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</si>
  <si>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</si>
  <si>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</si>
  <si>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</si>
  <si>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</si>
  <si>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</si>
  <si>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</si>
  <si>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</si>
  <si>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</si>
  <si>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</si>
  <si>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</si>
  <si>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</si>
  <si>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</si>
  <si>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</si>
  <si>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</si>
  <si>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</si>
  <si>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</si>
  <si>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</si>
  <si>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</si>
  <si>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</si>
  <si>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</si>
  <si>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</si>
  <si>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</si>
  <si>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</si>
  <si>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</si>
  <si>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</si>
  <si>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</si>
  <si>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</si>
  <si>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</si>
  <si>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</si>
  <si>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</si>
  <si>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</si>
  <si>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</si>
  <si>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</si>
  <si>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</si>
  <si>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</si>
  <si>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</si>
  <si>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</si>
  <si>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</si>
  <si>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</si>
  <si>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</si>
  <si>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</si>
  <si>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</si>
  <si>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</si>
  <si>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</si>
  <si>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</si>
  <si>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</si>
  <si>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</si>
  <si>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</si>
  <si>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</si>
  <si>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</si>
  <si>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</si>
  <si>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</si>
  <si>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</si>
  <si>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</si>
  <si>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</si>
  <si>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</si>
  <si>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</si>
  <si>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</si>
  <si>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</si>
  <si>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</si>
  <si>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</si>
  <si>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</si>
  <si>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</si>
  <si>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</si>
  <si>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</si>
  <si>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</si>
  <si>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</si>
  <si>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</si>
  <si>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</si>
  <si>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</si>
  <si>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</si>
  <si>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</si>
  <si>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</si>
  <si>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</si>
  <si>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</si>
  <si>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</si>
  <si>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</si>
  <si>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</si>
  <si>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</si>
  <si>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</si>
  <si>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</si>
  <si>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</si>
  <si>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</si>
  <si>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</si>
  <si>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</si>
  <si>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</si>
  <si>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</si>
  <si>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</si>
  <si>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</si>
  <si>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</si>
  <si>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</si>
  <si>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</si>
  <si>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</si>
  <si>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</si>
  <si>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</si>
  <si>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</si>
  <si>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</si>
  <si>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</si>
  <si>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</si>
  <si>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</si>
  <si>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</si>
  <si>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</si>
  <si>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</si>
  <si>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</si>
  <si>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</si>
  <si>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</si>
  <si>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</si>
  <si>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</si>
  <si>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</si>
  <si>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</si>
  <si>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</si>
  <si>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</si>
  <si>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</si>
  <si>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</si>
  <si>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</si>
  <si>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</si>
  <si>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</si>
  <si>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</si>
  <si>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</si>
  <si>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</si>
  <si>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</si>
  <si>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</si>
  <si>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</si>
  <si>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</si>
  <si>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</si>
  <si>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</si>
  <si>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</si>
  <si>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</si>
  <si>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</si>
  <si>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</si>
  <si>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</si>
  <si>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</si>
  <si>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</si>
  <si>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</si>
  <si>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</si>
  <si>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</si>
  <si>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</si>
  <si>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</si>
  <si>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</si>
  <si>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</si>
  <si>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</si>
  <si>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</si>
  <si>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</si>
  <si>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</si>
  <si>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</si>
  <si>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</si>
  <si>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</si>
  <si>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</si>
  <si>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</si>
  <si>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</si>
  <si>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</si>
  <si>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</si>
  <si>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</si>
  <si>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</si>
  <si>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</si>
  <si>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</si>
  <si>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</si>
  <si>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</si>
  <si>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</si>
  <si>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</si>
  <si>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</si>
  <si>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</si>
  <si>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</si>
  <si>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</si>
  <si>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</si>
  <si>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</si>
  <si>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</si>
  <si>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</si>
  <si>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</si>
  <si>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</si>
  <si>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</si>
  <si>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</si>
  <si>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</si>
  <si>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</si>
  <si>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</si>
  <si>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</si>
  <si>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</si>
  <si>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</si>
  <si>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</si>
  <si>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</si>
  <si>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</si>
  <si>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</si>
  <si>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</si>
  <si>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</si>
  <si>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</si>
  <si>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</si>
  <si>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</si>
  <si>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</si>
  <si>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</si>
  <si>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</si>
  <si>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</si>
  <si>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</si>
  <si>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</si>
  <si>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</si>
  <si>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</si>
  <si>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</si>
  <si>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</si>
  <si>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</si>
  <si>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</si>
  <si>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</si>
  <si>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</si>
  <si>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</si>
  <si>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</si>
  <si>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</si>
  <si>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</si>
  <si>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</si>
  <si>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</si>
  <si>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</si>
  <si>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</si>
  <si>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</si>
  <si>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</si>
  <si>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</si>
  <si>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</si>
  <si>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</si>
  <si>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</si>
  <si>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</si>
  <si>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</si>
  <si>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</si>
  <si>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</si>
  <si>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</si>
  <si>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</si>
  <si>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</si>
  <si>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</si>
  <si>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</si>
  <si>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</si>
  <si>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</si>
  <si>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</si>
  <si>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</si>
  <si>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</si>
  <si>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</si>
  <si>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</si>
  <si>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</si>
  <si>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</si>
  <si>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</si>
  <si>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</si>
  <si>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</si>
  <si>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</si>
  <si>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</si>
  <si>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</si>
  <si>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</si>
  <si>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</si>
  <si>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</si>
  <si>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</si>
  <si>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</si>
  <si>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</si>
  <si>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</si>
  <si>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</si>
  <si>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</si>
  <si>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</si>
  <si>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</si>
  <si>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</si>
  <si>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</si>
  <si>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</si>
  <si>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</si>
  <si>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</si>
  <si>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</si>
  <si>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</si>
  <si>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</si>
  <si>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</si>
  <si>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</si>
  <si>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</si>
  <si>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</si>
  <si>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</si>
  <si>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</si>
  <si>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</si>
  <si>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</si>
  <si>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</si>
  <si>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</si>
  <si>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</si>
  <si>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</si>
  <si>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</si>
  <si>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</si>
  <si>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</si>
  <si>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</si>
  <si>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</si>
  <si>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</si>
  <si>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</si>
  <si>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</si>
  <si>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</si>
  <si>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</si>
  <si>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</si>
  <si>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</si>
  <si>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</si>
  <si>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</si>
  <si>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</si>
  <si>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</si>
  <si>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</si>
  <si>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</si>
  <si>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</si>
  <si>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</si>
  <si>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</si>
  <si>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</si>
  <si>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</si>
  <si>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</si>
  <si>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</si>
  <si>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</si>
  <si>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</si>
  <si>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</si>
  <si>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</si>
  <si>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</si>
  <si>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</si>
  <si>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</si>
  <si>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</si>
  <si>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</si>
  <si>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</si>
  <si>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</si>
  <si>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</si>
  <si>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</si>
  <si>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</si>
  <si>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</si>
  <si>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</si>
  <si>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</si>
  <si>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</si>
  <si>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</si>
  <si>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</si>
  <si>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</si>
  <si>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</si>
  <si>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</si>
  <si>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</si>
  <si>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</si>
  <si>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</si>
  <si>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</si>
  <si>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</si>
  <si>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</si>
  <si>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</si>
  <si>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</si>
  <si>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</si>
  <si>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</si>
  <si>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</si>
  <si>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</si>
  <si>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</si>
  <si>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</si>
  <si>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</si>
  <si>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</si>
  <si>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</si>
  <si>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</si>
  <si>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</si>
  <si>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</si>
  <si>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</si>
  <si>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</si>
  <si>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</si>
  <si>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</si>
  <si>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</si>
  <si>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</si>
  <si>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</si>
  <si>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</si>
  <si>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</si>
  <si>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</si>
  <si>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</si>
  <si>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</si>
  <si>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</si>
  <si>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</si>
  <si>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</si>
  <si>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</si>
  <si>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</si>
  <si>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</si>
  <si>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</si>
  <si>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</si>
  <si>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</si>
  <si>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</si>
  <si>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</si>
  <si>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</si>
  <si>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</si>
  <si>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</si>
  <si>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</si>
  <si>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</si>
  <si>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</si>
  <si>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</si>
  <si>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</si>
  <si>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</si>
  <si>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</si>
  <si>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</si>
  <si>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</si>
  <si>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</si>
  <si>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</si>
  <si>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</si>
  <si>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</si>
  <si>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</si>
  <si>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</si>
  <si>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</si>
  <si>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</si>
  <si>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</si>
  <si>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</si>
  <si>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</si>
  <si>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</si>
  <si>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</si>
  <si>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</si>
  <si>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</si>
  <si>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</si>
  <si>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</si>
  <si>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</si>
  <si>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</si>
  <si>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</si>
  <si>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</si>
  <si>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</si>
  <si>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</si>
  <si>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</si>
  <si>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</si>
  <si>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</si>
  <si>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</si>
  <si>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</si>
  <si>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</si>
  <si>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</si>
  <si>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</si>
  <si>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</si>
  <si>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</si>
  <si>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</si>
  <si>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</si>
  <si>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</si>
  <si>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</si>
  <si>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</si>
  <si>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</si>
  <si>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</si>
  <si>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</si>
  <si>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</si>
  <si>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</si>
  <si>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</si>
  <si>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</si>
  <si>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</si>
  <si>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</si>
  <si>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</si>
  <si>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</si>
  <si>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</si>
  <si>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</si>
  <si>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</si>
  <si>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</si>
  <si>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</si>
  <si>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</si>
  <si>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</si>
  <si>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</si>
  <si>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</si>
  <si>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</si>
  <si>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</si>
  <si>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</si>
  <si>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</si>
  <si>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</si>
  <si>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</si>
  <si>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</si>
  <si>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</si>
  <si>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</si>
  <si>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</si>
  <si>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</si>
  <si>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</si>
  <si>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</si>
  <si>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</si>
  <si>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</si>
  <si>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</si>
  <si>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</si>
  <si>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</si>
  <si>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</si>
  <si>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</si>
  <si>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</si>
  <si>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</si>
  <si>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</si>
  <si>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</si>
  <si>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</si>
  <si>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</si>
  <si>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</si>
  <si>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</si>
  <si>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</si>
  <si>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</si>
  <si>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</si>
  <si>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</si>
  <si>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</si>
  <si>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</si>
  <si>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</si>
  <si>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</si>
  <si>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</si>
  <si>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</si>
  <si>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</si>
  <si>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</si>
  <si>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</si>
  <si>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</si>
  <si>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</si>
  <si>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</si>
  <si>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</si>
  <si>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</si>
  <si>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</si>
  <si>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</si>
  <si>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</si>
  <si>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</si>
  <si>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</si>
  <si>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</si>
  <si>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</si>
  <si>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</si>
  <si>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</si>
  <si>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</si>
  <si>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</si>
  <si>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</si>
  <si>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</si>
  <si>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</si>
  <si>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</si>
  <si>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</si>
  <si>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</si>
  <si>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</si>
  <si>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</si>
  <si>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</si>
  <si>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</si>
  <si>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</si>
  <si>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</si>
  <si>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</si>
  <si>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</si>
  <si>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</si>
  <si>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</si>
  <si>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</si>
  <si>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</si>
  <si>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</si>
  <si>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</si>
  <si>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</si>
  <si>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</si>
  <si>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</si>
  <si>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</si>
  <si>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</si>
  <si>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</si>
  <si>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</si>
  <si>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</si>
  <si>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</si>
  <si>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</si>
  <si>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</si>
  <si>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</si>
  <si>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</si>
  <si>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</si>
  <si>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</si>
  <si>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</si>
  <si>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</si>
  <si>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</si>
  <si>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</si>
  <si>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</si>
  <si>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</si>
  <si>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</si>
  <si>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</si>
  <si>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</si>
  <si>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</si>
  <si>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</si>
  <si>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</si>
  <si>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</si>
  <si>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</si>
  <si>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</si>
  <si>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</si>
  <si>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</si>
  <si>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</si>
  <si>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</si>
  <si>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</si>
  <si>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</si>
  <si>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</si>
  <si>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</si>
  <si>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</si>
  <si>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</si>
  <si>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</si>
  <si>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</si>
  <si>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</si>
  <si>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</si>
  <si>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</si>
  <si>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</si>
  <si>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</si>
  <si>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</si>
  <si>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</si>
  <si>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</si>
  <si>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</si>
  <si>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</si>
  <si>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</si>
  <si>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</si>
  <si>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</si>
  <si>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</si>
  <si>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</si>
  <si>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</si>
  <si>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</si>
  <si>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</si>
  <si>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</si>
  <si>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</si>
  <si>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</si>
  <si>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</si>
  <si>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</si>
  <si>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</si>
  <si>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</si>
  <si>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</si>
  <si>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</si>
  <si>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</si>
  <si>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</si>
  <si>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</si>
  <si>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</si>
  <si>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</si>
  <si>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</si>
  <si>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</si>
  <si>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</si>
  <si>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</si>
  <si>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</si>
  <si>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</si>
  <si>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</si>
  <si>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</si>
  <si>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</si>
  <si>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</si>
  <si>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</si>
  <si>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</si>
  <si>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</si>
  <si>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</si>
  <si>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</si>
  <si>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</si>
  <si>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</si>
  <si>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</si>
  <si>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</si>
  <si>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</si>
  <si>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</si>
  <si>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</si>
  <si>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</si>
  <si>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</si>
  <si>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</si>
  <si>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</si>
  <si>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</si>
  <si>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</si>
  <si>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</si>
  <si>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</si>
  <si>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</si>
  <si>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</si>
  <si>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</si>
  <si>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</si>
  <si>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</si>
  <si>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</si>
  <si>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</si>
  <si>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</si>
  <si>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</si>
  <si>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</si>
  <si>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</si>
  <si>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</si>
  <si>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</si>
  <si>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</si>
  <si>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</si>
  <si>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</si>
  <si>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</si>
  <si>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</si>
  <si>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</si>
  <si>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</si>
  <si>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</si>
  <si>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</si>
  <si>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</si>
  <si>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</si>
  <si>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</si>
  <si>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</si>
  <si>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</si>
  <si>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</si>
  <si>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</si>
  <si>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</si>
  <si>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</si>
  <si>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</si>
  <si>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</si>
  <si>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</si>
  <si>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</si>
  <si>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</si>
  <si>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</si>
  <si>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</si>
  <si>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</si>
  <si>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</si>
  <si>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</si>
  <si>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</si>
  <si>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</si>
  <si>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</si>
  <si>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</si>
  <si>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</si>
  <si>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</si>
  <si>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</si>
  <si>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</si>
  <si>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</si>
  <si>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</si>
  <si>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</si>
  <si>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</si>
  <si>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</si>
  <si>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</si>
  <si>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</si>
  <si>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</si>
  <si>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</si>
  <si>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</si>
  <si>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</si>
  <si>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</si>
  <si>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</si>
  <si>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</si>
  <si>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</si>
  <si>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</si>
  <si>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</si>
  <si>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</si>
  <si>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</si>
  <si>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</si>
  <si>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</si>
  <si>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</si>
  <si>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</si>
  <si>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</si>
  <si>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</si>
  <si>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</si>
  <si>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</si>
  <si>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</si>
  <si>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</si>
  <si>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</si>
  <si>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</si>
  <si>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</si>
  <si>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</si>
  <si>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</si>
  <si>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</si>
  <si>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</si>
  <si>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</si>
  <si>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</si>
  <si>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</si>
  <si>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</si>
  <si>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</si>
  <si>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</si>
  <si>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</si>
  <si>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</si>
  <si>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</si>
  <si>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</si>
  <si>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</si>
  <si>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</si>
  <si>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</si>
  <si>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</si>
  <si>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</si>
  <si>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</si>
  <si>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</si>
  <si>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</si>
  <si>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</si>
  <si>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</si>
  <si>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</si>
  <si>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</si>
  <si>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</si>
  <si>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</si>
  <si>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</si>
  <si>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</si>
  <si>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</si>
  <si>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</si>
  <si>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</si>
  <si>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</si>
  <si>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</si>
  <si>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</si>
  <si>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</si>
  <si>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</si>
  <si>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</si>
  <si>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</si>
  <si>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</si>
  <si>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</si>
  <si>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</si>
  <si>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</si>
  <si>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</si>
  <si>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</si>
  <si>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</si>
  <si>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</si>
  <si>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</si>
  <si>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</si>
  <si>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</si>
  <si>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</si>
  <si>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</si>
  <si>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</si>
  <si>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</si>
  <si>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</si>
  <si>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</si>
  <si>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</si>
  <si>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</si>
  <si>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</si>
  <si>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</si>
  <si>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</si>
  <si>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</si>
  <si>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</si>
  <si>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</si>
  <si>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</si>
  <si>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</si>
  <si>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</si>
  <si>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</si>
  <si>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</si>
  <si>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</si>
  <si>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</si>
  <si>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</si>
  <si>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</si>
  <si>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</si>
  <si>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</si>
  <si>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</si>
  <si>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</si>
  <si>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</si>
  <si>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</si>
  <si>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</si>
  <si>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</si>
  <si>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</si>
  <si>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</si>
  <si>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</si>
  <si>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</si>
  <si>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</si>
  <si>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</si>
  <si>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</si>
  <si>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</si>
  <si>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</si>
  <si>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</si>
  <si>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</si>
  <si>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</si>
  <si>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</si>
  <si>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</si>
  <si>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</si>
  <si>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</si>
  <si>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</si>
  <si>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</si>
  <si>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</si>
  <si>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</si>
  <si>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</si>
  <si>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</si>
  <si>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</si>
  <si>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</si>
  <si>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</si>
  <si>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</si>
  <si>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</si>
  <si>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</si>
  <si>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</si>
  <si>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</si>
  <si>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</si>
  <si>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</si>
  <si>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</si>
  <si>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</si>
  <si>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</si>
  <si>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</si>
  <si>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</si>
  <si>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</si>
  <si>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</si>
  <si>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</si>
  <si>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</si>
  <si>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</si>
  <si>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</si>
  <si>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</si>
  <si>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</si>
  <si>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</si>
  <si>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</si>
  <si>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</si>
  <si>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</si>
  <si>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</si>
  <si>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</si>
  <si>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</si>
  <si>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</si>
  <si>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</si>
  <si>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</si>
  <si>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</si>
  <si>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</si>
  <si>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</si>
  <si>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</si>
  <si>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</si>
  <si>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</si>
  <si>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</si>
  <si>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</si>
  <si>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</si>
  <si>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</si>
  <si>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</si>
  <si>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</si>
  <si>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</si>
  <si>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</si>
  <si>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</si>
  <si>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</si>
  <si>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</si>
  <si>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</si>
  <si>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</si>
  <si>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</si>
  <si>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</si>
  <si>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</si>
  <si>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</si>
  <si>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</si>
  <si>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</si>
  <si>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</si>
  <si>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</si>
  <si>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</si>
  <si>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</si>
  <si>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</si>
  <si>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</si>
  <si>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</si>
  <si>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</si>
  <si>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</si>
  <si>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</si>
  <si>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</si>
  <si>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</si>
  <si>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</si>
  <si>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</si>
  <si>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</si>
  <si>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</si>
  <si>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</si>
  <si>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</si>
  <si>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</si>
  <si>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</si>
  <si>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</si>
  <si>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</si>
  <si>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</si>
  <si>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</si>
  <si>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</si>
  <si>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</si>
  <si>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</si>
  <si>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</si>
  <si>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</si>
  <si>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</si>
  <si>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</si>
  <si>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</si>
  <si>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</si>
  <si>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</si>
  <si>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</si>
  <si>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</si>
  <si>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</si>
  <si>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</si>
  <si>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</si>
  <si>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</si>
  <si>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</si>
  <si>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</si>
  <si>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</si>
  <si>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</si>
  <si>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</si>
  <si>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</si>
  <si>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</si>
  <si>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</si>
  <si>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</si>
  <si>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</si>
  <si>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</si>
  <si>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</si>
  <si>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</si>
  <si>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</si>
  <si>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</si>
  <si>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</si>
  <si>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</si>
  <si>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</si>
  <si>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</si>
  <si>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</si>
  <si>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</si>
  <si>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</si>
  <si>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</si>
  <si>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</si>
  <si>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</si>
  <si>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</si>
  <si>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</si>
  <si>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</si>
  <si>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</si>
  <si>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</si>
  <si>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</si>
  <si>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</si>
  <si>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</si>
  <si>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</si>
  <si>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</si>
  <si>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</si>
  <si>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</si>
  <si>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</si>
  <si>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</si>
  <si>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</si>
  <si>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</si>
  <si>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</si>
  <si>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</si>
  <si>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</si>
  <si>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</si>
  <si>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</si>
  <si>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</si>
  <si>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</si>
  <si>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</si>
  <si>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</si>
  <si>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</si>
  <si>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</si>
  <si>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</si>
  <si>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</si>
  <si>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</si>
  <si>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</si>
  <si>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</si>
  <si>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</si>
  <si>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</si>
  <si>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</si>
  <si>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</si>
  <si>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</si>
  <si>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</si>
  <si>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</si>
  <si>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</si>
  <si>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</si>
  <si>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</si>
  <si>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</si>
  <si>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</si>
  <si>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</si>
  <si>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</si>
  <si>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</si>
  <si>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</si>
  <si>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</si>
  <si>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</si>
  <si>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</si>
  <si>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</si>
  <si>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</si>
  <si>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</si>
  <si>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</si>
  <si>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</si>
  <si>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</si>
  <si>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</si>
  <si>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</si>
  <si>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</si>
  <si>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</si>
  <si>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</si>
  <si>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</si>
  <si>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</si>
  <si>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</si>
  <si>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</si>
  <si>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</si>
  <si>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</si>
  <si>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</si>
  <si>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</si>
  <si>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</si>
  <si>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</si>
  <si>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</si>
  <si>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</si>
  <si>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</si>
  <si>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</si>
  <si>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</si>
  <si>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</si>
  <si>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</si>
  <si>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</si>
  <si>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</si>
  <si>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</si>
  <si>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</si>
  <si>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</si>
  <si>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</si>
  <si>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</si>
  <si>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</si>
  <si>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</si>
  <si>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</si>
  <si>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</si>
  <si>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</si>
  <si>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</si>
  <si>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</si>
  <si>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</si>
  <si>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</si>
  <si>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</si>
  <si>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</si>
  <si>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</si>
  <si>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</si>
  <si>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</si>
  <si>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</si>
  <si>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</si>
  <si>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</si>
  <si>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</si>
  <si>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</si>
  <si>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</si>
  <si>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</si>
  <si>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</si>
  <si>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</si>
  <si>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</si>
  <si>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</si>
  <si>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</si>
  <si>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</si>
  <si>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</si>
  <si>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</si>
  <si>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</si>
  <si>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</si>
  <si>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</si>
  <si>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</si>
  <si>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</si>
  <si>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</si>
  <si>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</si>
  <si>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</si>
  <si>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</si>
  <si>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</si>
  <si>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</si>
  <si>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</si>
  <si>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</si>
  <si>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</si>
  <si>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</si>
  <si>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</si>
  <si>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</si>
  <si>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</si>
  <si>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</si>
  <si>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</si>
  <si>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</si>
  <si>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</si>
  <si>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</si>
  <si>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</si>
  <si>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</si>
  <si>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</si>
  <si>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</si>
  <si>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</si>
  <si>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</si>
  <si>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</si>
  <si>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</si>
  <si>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</si>
  <si>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</si>
  <si>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</si>
  <si>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</si>
  <si>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</si>
  <si>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</si>
  <si>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</si>
  <si>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</si>
  <si>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</si>
  <si>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</si>
  <si>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</si>
  <si>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</si>
  <si>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</si>
  <si>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</si>
  <si>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</si>
  <si>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</si>
  <si>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</si>
  <si>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</si>
  <si>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</si>
  <si>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</si>
  <si>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</si>
  <si>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</si>
  <si>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</si>
  <si>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</si>
  <si>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</si>
  <si>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</si>
  <si>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</si>
  <si>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</si>
  <si>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</si>
  <si>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</si>
  <si>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</si>
  <si>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</si>
  <si>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</si>
  <si>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</si>
  <si>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</si>
  <si>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</si>
  <si>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</si>
  <si>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</si>
  <si>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</si>
  <si>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</si>
  <si>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</si>
  <si>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</si>
  <si>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</si>
  <si>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</si>
  <si>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</si>
  <si>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</si>
  <si>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</si>
  <si>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</si>
  <si>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</si>
  <si>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</si>
  <si>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</si>
  <si>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</si>
  <si>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</si>
  <si>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</si>
  <si>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</si>
  <si>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</si>
  <si>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</si>
  <si>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</si>
  <si>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</si>
  <si>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</si>
  <si>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</si>
  <si>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</si>
  <si>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</si>
  <si>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</si>
  <si>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</si>
  <si>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</si>
  <si>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</si>
  <si>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</si>
  <si>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</si>
  <si>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</si>
  <si>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</si>
  <si>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</si>
  <si>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</si>
  <si>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</si>
  <si>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</si>
  <si>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</si>
  <si>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</si>
  <si>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</si>
  <si>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</si>
  <si>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</si>
  <si>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</si>
  <si>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</si>
  <si>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</si>
  <si>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</si>
  <si>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</si>
  <si>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</si>
  <si>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</si>
  <si>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</si>
  <si>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</si>
  <si>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</si>
  <si>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</si>
  <si>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</si>
  <si>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</si>
  <si>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</si>
  <si>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</si>
  <si>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</si>
  <si>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</si>
  <si>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</si>
  <si>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</si>
  <si>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</si>
  <si>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</si>
  <si>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</si>
  <si>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</si>
  <si>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</si>
  <si>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</si>
  <si>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</si>
  <si>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</si>
  <si>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</si>
  <si>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</si>
  <si>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</si>
  <si>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</si>
  <si>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</si>
  <si>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</si>
  <si>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</si>
  <si>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</si>
  <si>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</si>
  <si>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</si>
  <si>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</si>
  <si>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</si>
  <si>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</si>
  <si>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</si>
  <si>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</si>
  <si>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</si>
  <si>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</si>
  <si>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</si>
  <si>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</si>
  <si>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</si>
  <si>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</si>
  <si>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</si>
  <si>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</si>
  <si>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</si>
  <si>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</si>
  <si>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</si>
  <si>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</si>
  <si>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</si>
  <si>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</si>
  <si>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</si>
  <si>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</si>
  <si>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</si>
  <si>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</si>
  <si>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</si>
  <si>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</si>
  <si>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</si>
  <si>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</si>
  <si>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</si>
  <si>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</si>
  <si>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</si>
  <si>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</si>
  <si>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</si>
  <si>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</si>
  <si>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</si>
  <si>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</si>
  <si>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</si>
  <si>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</si>
  <si>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</si>
  <si>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</si>
  <si>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</si>
  <si>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</si>
  <si>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</si>
  <si>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</si>
  <si>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</si>
  <si>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</si>
  <si>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</si>
  <si>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</si>
  <si>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</si>
  <si>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</si>
  <si>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</si>
  <si>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</si>
  <si>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</si>
  <si>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</si>
  <si>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</si>
  <si>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</si>
  <si>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</si>
  <si>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</si>
  <si>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</si>
  <si>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</si>
  <si>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</si>
  <si>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</si>
  <si>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</si>
  <si>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</si>
  <si>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</si>
  <si>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</si>
  <si>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</si>
  <si>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</si>
  <si>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</si>
  <si>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</si>
  <si>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</si>
  <si>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</si>
  <si>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</si>
  <si>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</si>
  <si>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</si>
  <si>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</si>
  <si>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</si>
  <si>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</si>
  <si>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</si>
  <si>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</si>
  <si>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</si>
  <si>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</si>
  <si>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</si>
  <si>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</si>
  <si>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</si>
  <si>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</si>
  <si>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</si>
  <si>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</si>
  <si>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</si>
  <si>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</si>
  <si>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</si>
  <si>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</si>
  <si>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</si>
  <si>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</si>
  <si>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</si>
  <si>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</si>
  <si>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</si>
  <si>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</si>
  <si>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</si>
  <si>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</si>
  <si>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</si>
  <si>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</si>
  <si>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</si>
  <si>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</si>
  <si>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</si>
  <si>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</si>
  <si>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</si>
  <si>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</si>
  <si>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</si>
  <si>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</si>
  <si>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</si>
  <si>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</si>
  <si>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</si>
  <si>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</si>
  <si>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</si>
  <si>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</si>
  <si>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</si>
  <si>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</si>
  <si>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</si>
  <si>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</si>
  <si>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</si>
  <si>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</si>
  <si>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</si>
  <si>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</si>
  <si>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</si>
  <si>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</si>
  <si>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</si>
  <si>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</si>
  <si>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</si>
  <si>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</si>
  <si>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</si>
  <si>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</si>
  <si>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</si>
  <si>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</si>
  <si>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</si>
  <si>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</si>
  <si>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</si>
  <si>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</si>
  <si>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</si>
  <si>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</si>
  <si>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</si>
  <si>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</si>
  <si>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</si>
  <si>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</si>
  <si>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</si>
  <si>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</si>
  <si>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</si>
  <si>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</si>
  <si>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</si>
  <si>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</si>
  <si>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</si>
  <si>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</si>
  <si>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</si>
  <si>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</si>
  <si>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</si>
  <si>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</si>
  <si>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</si>
  <si>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</si>
  <si>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</si>
  <si>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</si>
  <si>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</si>
  <si>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</si>
  <si>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</si>
  <si>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</si>
  <si>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</si>
  <si>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</si>
  <si>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</si>
  <si>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</si>
  <si>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</si>
  <si>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</si>
  <si>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</si>
  <si>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</si>
  <si>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</si>
  <si>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</si>
  <si>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</si>
  <si>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</si>
  <si>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</si>
  <si>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</si>
  <si>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</si>
  <si>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</si>
  <si>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</si>
  <si>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</si>
  <si>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</si>
  <si>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</si>
  <si>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</si>
  <si>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</si>
  <si>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</si>
  <si>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</si>
  <si>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</si>
  <si>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</si>
  <si>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</si>
  <si>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</si>
  <si>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</si>
  <si>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</si>
  <si>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</si>
  <si>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</si>
  <si>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</si>
  <si>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</si>
  <si>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</si>
  <si>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</si>
  <si>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</si>
  <si>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</si>
  <si>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</si>
  <si>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</si>
  <si>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</si>
  <si>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</si>
  <si>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</si>
  <si>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</si>
  <si>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</si>
  <si>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</si>
  <si>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</si>
  <si>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</si>
  <si>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</si>
  <si>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</si>
  <si>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</si>
  <si>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</si>
  <si>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</si>
  <si>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</si>
  <si>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</si>
  <si>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</si>
  <si>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</si>
  <si>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</si>
  <si>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</si>
  <si>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</si>
  <si>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</si>
  <si>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</si>
  <si>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</si>
  <si>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</si>
  <si>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</si>
  <si>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</si>
  <si>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</si>
  <si>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</si>
  <si>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</si>
  <si>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</si>
  <si>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</si>
  <si>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</si>
  <si>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</si>
  <si>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</si>
  <si>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</si>
  <si>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</si>
  <si>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</si>
  <si>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</si>
  <si>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</si>
  <si>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</si>
  <si>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</si>
  <si>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</si>
  <si>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</si>
  <si>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</si>
  <si>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</si>
  <si>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</si>
  <si>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</si>
  <si>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</si>
  <si>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</si>
  <si>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</si>
  <si>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</si>
  <si>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</si>
  <si>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</si>
  <si>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</si>
  <si>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</si>
  <si>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</si>
  <si>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</si>
  <si>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</si>
  <si>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</si>
  <si>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</si>
  <si>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</si>
  <si>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</si>
  <si>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</si>
  <si>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</si>
  <si>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</si>
  <si>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</si>
  <si>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</si>
  <si>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</si>
  <si>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</si>
  <si>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</si>
  <si>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</si>
  <si>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</si>
  <si>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</si>
  <si>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</si>
  <si>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</si>
  <si>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</si>
  <si>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</si>
  <si>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</si>
  <si>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</si>
  <si>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</si>
  <si>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</si>
  <si>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</si>
  <si>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</si>
  <si>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</si>
  <si>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</si>
  <si>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</si>
  <si>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</si>
  <si>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</si>
  <si>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</si>
  <si>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</si>
  <si>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</si>
  <si>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</si>
  <si>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</si>
  <si>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</si>
  <si>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</si>
  <si>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</si>
  <si>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</si>
  <si>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</si>
  <si>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</si>
  <si>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</si>
  <si>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</si>
  <si>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</si>
  <si>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</si>
  <si>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</si>
  <si>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</si>
  <si>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</si>
  <si>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</si>
  <si>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</si>
  <si>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</si>
  <si>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</si>
  <si>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</si>
  <si>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</si>
  <si>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</si>
  <si>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</si>
  <si>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</si>
  <si>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</si>
  <si>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</si>
  <si>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</si>
  <si>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</si>
  <si>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</si>
  <si>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</si>
  <si>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</si>
  <si>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</si>
  <si>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</si>
  <si>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</si>
  <si>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</si>
  <si>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</si>
  <si>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</si>
  <si>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</si>
  <si>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</si>
  <si>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</si>
  <si>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</si>
  <si>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</si>
  <si>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</si>
  <si>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</si>
  <si>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</si>
  <si>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</si>
  <si>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</si>
  <si>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</si>
  <si>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</si>
  <si>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</si>
  <si>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</si>
  <si>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</si>
  <si>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</si>
  <si>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</si>
  <si>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</si>
  <si>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</si>
  <si>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</si>
  <si>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</si>
  <si>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</si>
  <si>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</si>
  <si>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</si>
  <si>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</si>
  <si>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</si>
  <si>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</si>
  <si>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</si>
  <si>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</si>
  <si>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</si>
  <si>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</si>
  <si>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</si>
  <si>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</si>
  <si>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</si>
  <si>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</si>
  <si>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</si>
  <si>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</si>
  <si>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</si>
  <si>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</si>
  <si>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</si>
  <si>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</si>
  <si>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</si>
  <si>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</si>
  <si>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</si>
  <si>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</si>
  <si>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</si>
  <si>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</si>
  <si>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</si>
  <si>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</si>
  <si>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</si>
  <si>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</si>
  <si>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</si>
  <si>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</si>
  <si>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</si>
  <si>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</si>
  <si>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</si>
  <si>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</si>
  <si>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</si>
  <si>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</si>
  <si>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</si>
  <si>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</si>
  <si>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</si>
  <si>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</si>
  <si>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</si>
  <si>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</si>
  <si>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</si>
  <si>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</si>
  <si>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</si>
  <si>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</si>
  <si>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</si>
  <si>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</si>
  <si>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</si>
  <si>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</si>
  <si>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</si>
  <si>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</si>
  <si>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</si>
  <si>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</si>
  <si>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</si>
  <si>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</si>
  <si>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</si>
  <si>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</si>
  <si>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</si>
  <si>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</si>
  <si>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</si>
  <si>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</si>
  <si>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</si>
  <si>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</si>
  <si>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</si>
  <si>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</si>
  <si>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</si>
  <si>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</si>
  <si>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</si>
  <si>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</si>
  <si>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</si>
  <si>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</si>
  <si>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</si>
  <si>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</si>
  <si>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</si>
  <si>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</si>
  <si>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</si>
  <si>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</si>
  <si>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</si>
  <si>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</si>
  <si>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</si>
  <si>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</si>
  <si>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</si>
  <si>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</si>
  <si>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</si>
  <si>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</si>
  <si>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</si>
  <si>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</si>
  <si>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</si>
  <si>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</si>
  <si>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</si>
  <si>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</si>
  <si>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</si>
  <si>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</si>
  <si>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</si>
  <si>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</si>
  <si>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</si>
  <si>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</si>
  <si>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</si>
  <si>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</si>
  <si>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</si>
  <si>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</si>
  <si>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</si>
  <si>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</si>
  <si>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</si>
  <si>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</si>
  <si>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</si>
  <si>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</si>
  <si>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</si>
  <si>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</si>
  <si>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</si>
  <si>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</si>
  <si>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</si>
  <si>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</si>
  <si>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</si>
  <si>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</si>
  <si>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</si>
  <si>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</si>
  <si>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</si>
  <si>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</si>
  <si>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</si>
  <si>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</si>
  <si>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</si>
  <si>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</si>
  <si>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</si>
  <si>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</si>
  <si>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</si>
  <si>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</si>
  <si>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</si>
  <si>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</si>
  <si>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</si>
  <si>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</si>
  <si>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</si>
  <si>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</si>
  <si>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</si>
  <si>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</si>
  <si>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</si>
  <si>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</si>
  <si>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</si>
  <si>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</si>
  <si>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</si>
  <si>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</si>
  <si>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</si>
  <si>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</si>
  <si>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</si>
  <si>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</si>
  <si>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</si>
  <si>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</si>
  <si>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</si>
  <si>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</si>
  <si>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</si>
  <si>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</si>
  <si>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</si>
  <si>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</si>
  <si>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</si>
  <si>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</si>
  <si>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</si>
  <si>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</si>
  <si>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</si>
  <si>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</si>
  <si>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</si>
  <si>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</si>
  <si>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</si>
  <si>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</si>
  <si>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</si>
  <si>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</si>
  <si>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</si>
  <si>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</si>
  <si>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</si>
  <si>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</si>
  <si>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</si>
  <si>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</si>
  <si>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</si>
  <si>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</si>
  <si>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</si>
  <si>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</si>
  <si>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</si>
  <si>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</si>
  <si>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</si>
  <si>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</si>
  <si>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</si>
  <si>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</si>
  <si>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</si>
  <si>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</si>
  <si>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</si>
  <si>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</si>
  <si>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</si>
  <si>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</si>
  <si>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</si>
  <si>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</si>
  <si>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</si>
  <si>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</si>
  <si>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</si>
  <si>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</si>
  <si>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</si>
  <si>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</si>
  <si>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</si>
  <si>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</si>
  <si>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</si>
  <si>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</si>
  <si>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</si>
  <si>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</si>
  <si>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</si>
  <si>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</si>
  <si>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</si>
  <si>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</si>
  <si>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</si>
  <si>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</si>
  <si>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</si>
  <si>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</si>
  <si>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</si>
  <si>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</si>
  <si>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</si>
  <si>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</si>
  <si>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</si>
  <si>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</si>
  <si>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</si>
  <si>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</si>
  <si>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</si>
  <si>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</si>
  <si>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</si>
  <si>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</si>
  <si>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</si>
  <si>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</si>
  <si>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</si>
  <si>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</si>
  <si>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</si>
  <si>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</si>
  <si>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</si>
  <si>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</si>
  <si>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</si>
  <si>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</si>
  <si>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</si>
  <si>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</si>
  <si>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</si>
  <si>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</si>
  <si>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</si>
  <si>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</si>
  <si>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</si>
  <si>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</si>
  <si>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</si>
  <si>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</si>
  <si>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</si>
  <si>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</si>
  <si>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</si>
  <si>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</si>
  <si>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</si>
  <si>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</si>
  <si>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</si>
  <si>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</si>
  <si>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</si>
  <si>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</si>
  <si>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</si>
  <si>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</si>
  <si>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</si>
  <si>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</si>
  <si>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</si>
  <si>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</si>
  <si>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</si>
  <si>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</si>
  <si>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</si>
  <si>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</si>
  <si>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</si>
  <si>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</si>
  <si>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</si>
  <si>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</si>
  <si>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</si>
  <si>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</si>
  <si>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</si>
  <si>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</si>
  <si>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</si>
  <si>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</si>
  <si>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</si>
  <si>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</si>
  <si>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</si>
  <si>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</si>
  <si>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</si>
  <si>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</si>
  <si>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</si>
  <si>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</si>
  <si>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</si>
  <si>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</si>
  <si>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</si>
  <si>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</si>
  <si>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</si>
  <si>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</si>
  <si>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</si>
  <si>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</si>
  <si>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</si>
  <si>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</si>
  <si>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</si>
  <si>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</si>
  <si>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</si>
  <si>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</si>
  <si>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</si>
  <si>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</si>
  <si>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</si>
  <si>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</si>
  <si>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</si>
  <si>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</si>
  <si>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</si>
  <si>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</si>
  <si>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</si>
  <si>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</si>
  <si>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</si>
  <si>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</si>
  <si>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</si>
  <si>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</si>
  <si>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</si>
  <si>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</si>
  <si>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</si>
  <si>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</si>
  <si>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</si>
  <si>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</si>
  <si>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</si>
  <si>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</si>
  <si>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</si>
  <si>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</si>
  <si>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</si>
  <si>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</si>
  <si>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</si>
  <si>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</si>
  <si>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</si>
  <si>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</si>
  <si>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</si>
  <si>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</si>
  <si>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</si>
  <si>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</si>
  <si>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</si>
  <si>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</si>
  <si>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</si>
  <si>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</si>
  <si>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</si>
  <si>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</si>
  <si>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</si>
  <si>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</si>
  <si>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</si>
  <si>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</si>
  <si>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</si>
  <si>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</si>
  <si>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</si>
  <si>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</si>
  <si>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</si>
  <si>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</si>
  <si>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</si>
  <si>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</si>
  <si>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</si>
  <si>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</si>
  <si>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</si>
  <si>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</si>
  <si>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</si>
  <si>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</si>
  <si>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</si>
  <si>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</si>
  <si>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</si>
  <si>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</si>
  <si>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</si>
  <si>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</si>
  <si>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</si>
  <si>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</si>
  <si>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</si>
  <si>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</si>
  <si>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</si>
  <si>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</si>
  <si>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</si>
  <si>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</si>
  <si>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</si>
  <si>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</si>
  <si>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</si>
  <si>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</si>
  <si>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</si>
  <si>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</si>
  <si>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</si>
  <si>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</si>
  <si>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</si>
  <si>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</si>
  <si>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</si>
  <si>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</si>
  <si>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</si>
  <si>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</si>
  <si>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</si>
  <si>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</si>
  <si>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</si>
  <si>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</si>
  <si>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</si>
  <si>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</si>
  <si>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</si>
  <si>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</si>
  <si>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</si>
  <si>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</si>
  <si>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</si>
  <si>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</si>
  <si>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</si>
  <si>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</si>
  <si>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</si>
  <si>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</si>
  <si>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</si>
  <si>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</si>
  <si>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</si>
  <si>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</si>
  <si>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</si>
  <si>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</si>
  <si>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</si>
  <si>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</si>
  <si>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</si>
  <si>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</si>
  <si>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</si>
  <si>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</si>
  <si>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</si>
  <si>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</si>
  <si>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</si>
  <si>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</si>
  <si>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</si>
  <si>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</si>
  <si>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</si>
  <si>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</si>
  <si>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</si>
  <si>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</si>
  <si>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</si>
  <si>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</si>
  <si>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</si>
  <si>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</si>
  <si>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</si>
  <si>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</si>
  <si>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</si>
  <si>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</si>
  <si>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</si>
  <si>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</si>
  <si>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</si>
  <si>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</si>
  <si>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</si>
  <si>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</si>
  <si>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</si>
  <si>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</si>
  <si>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</si>
  <si>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</si>
  <si>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</si>
  <si>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</si>
  <si>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</si>
  <si>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</si>
  <si>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</si>
  <si>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</si>
  <si>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</si>
  <si>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</si>
  <si>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</si>
  <si>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</si>
  <si>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</si>
  <si>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</si>
  <si>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</si>
  <si>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</si>
  <si>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</si>
  <si>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</si>
  <si>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</si>
  <si>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</si>
  <si>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</si>
  <si>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</si>
  <si>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</si>
  <si>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</si>
  <si>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</si>
  <si>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</si>
  <si>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</si>
  <si>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</si>
  <si>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</si>
  <si>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</si>
  <si>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</si>
  <si>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</si>
  <si>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</si>
  <si>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</si>
  <si>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</si>
  <si>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</si>
  <si>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</si>
  <si>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</si>
  <si>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</si>
  <si>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</si>
  <si>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</si>
  <si>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</si>
  <si>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</si>
  <si>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</si>
  <si>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</si>
  <si>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</si>
  <si>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</si>
  <si>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</si>
  <si>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</si>
  <si>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</si>
  <si>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</si>
  <si>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</si>
  <si>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</si>
  <si>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</si>
  <si>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</si>
  <si>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</si>
  <si>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</si>
  <si>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</si>
  <si>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</si>
  <si>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</si>
  <si>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</si>
  <si>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</si>
  <si>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</si>
  <si>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</si>
  <si>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</si>
  <si>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</si>
  <si>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</si>
  <si>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</si>
  <si>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</si>
  <si>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</si>
  <si>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</si>
  <si>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</si>
  <si>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</si>
  <si>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</si>
  <si>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</si>
  <si>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</si>
  <si>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</si>
  <si>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</si>
  <si>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</si>
  <si>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</si>
  <si>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</si>
  <si>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</si>
  <si>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</si>
  <si>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</si>
  <si>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</si>
  <si>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</si>
  <si>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</si>
  <si>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</si>
  <si>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</si>
  <si>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</si>
  <si>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</si>
  <si>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</si>
  <si>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</si>
  <si>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</si>
  <si>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</si>
  <si>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</si>
  <si>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</si>
  <si>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</si>
  <si>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</si>
  <si>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</si>
  <si>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</si>
  <si>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</si>
  <si>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</si>
  <si>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</si>
  <si>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</si>
  <si>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</si>
  <si>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</si>
  <si>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</si>
  <si>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</si>
  <si>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</si>
  <si>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</si>
  <si>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</si>
  <si>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</si>
  <si>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</si>
  <si>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</si>
  <si>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</si>
  <si>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</si>
  <si>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</si>
  <si>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</si>
  <si>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</si>
  <si>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</si>
  <si>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</si>
  <si>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</si>
  <si>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</si>
  <si>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</si>
  <si>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</si>
  <si>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</si>
  <si>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</si>
  <si>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</si>
  <si>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</si>
  <si>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</si>
  <si>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</si>
  <si>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</si>
  <si>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</si>
  <si>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</si>
  <si>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</si>
  <si>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</si>
  <si>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</si>
  <si>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</si>
  <si>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</si>
  <si>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</si>
  <si>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</si>
  <si>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</si>
  <si>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</si>
  <si>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</si>
  <si>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</si>
  <si>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</si>
  <si>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</si>
  <si>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</si>
  <si>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</si>
  <si>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</si>
  <si>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</si>
  <si>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</si>
  <si>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</si>
  <si>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</si>
  <si>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</si>
  <si>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</si>
  <si>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</si>
  <si>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</si>
  <si>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</si>
  <si>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</si>
  <si>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</si>
  <si>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</si>
  <si>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</si>
  <si>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</si>
  <si>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</si>
  <si>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</si>
  <si>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</si>
  <si>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</si>
  <si>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</si>
  <si>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</si>
  <si>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</si>
  <si>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</si>
  <si>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</si>
  <si>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</si>
  <si>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</si>
  <si>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</si>
  <si>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</si>
  <si>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</si>
  <si>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</si>
  <si>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</si>
  <si>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</si>
  <si>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</si>
  <si>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</si>
  <si>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</si>
  <si>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</si>
  <si>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</si>
  <si>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</si>
  <si>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</si>
  <si>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</si>
  <si>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</si>
  <si>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</si>
  <si>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</si>
  <si>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</si>
  <si>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</si>
  <si>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</si>
  <si>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</si>
  <si>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</si>
  <si>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</si>
  <si>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</si>
  <si>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</si>
  <si>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</si>
  <si>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</si>
  <si>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</si>
  <si>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</si>
  <si>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</si>
  <si>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</si>
  <si>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</si>
  <si>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</si>
  <si>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</si>
  <si>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</si>
  <si>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</si>
  <si>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</si>
  <si>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</si>
  <si>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</si>
  <si>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</si>
  <si>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</si>
  <si>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</si>
  <si>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</si>
  <si>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</si>
  <si>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</si>
  <si>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</si>
  <si>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</si>
  <si>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</si>
  <si>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</si>
  <si>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</si>
  <si>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</si>
  <si>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</si>
  <si>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</si>
  <si>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</si>
  <si>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</si>
  <si>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</si>
  <si>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</si>
  <si>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</si>
  <si>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</si>
  <si>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</si>
  <si>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</si>
  <si>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</si>
  <si>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</si>
  <si>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</si>
  <si>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</si>
  <si>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</si>
  <si>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</si>
  <si>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</si>
  <si>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</si>
  <si>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</si>
  <si>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</si>
  <si>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</si>
  <si>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</si>
  <si>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</si>
  <si>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</si>
  <si>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</si>
  <si>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</si>
  <si>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</si>
  <si>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</si>
  <si>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</si>
  <si>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</si>
  <si>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</si>
  <si>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</si>
  <si>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</si>
  <si>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</si>
  <si>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</si>
  <si>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</si>
  <si>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</si>
  <si>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</si>
  <si>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</si>
  <si>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</si>
  <si>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</si>
  <si>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</si>
  <si>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</si>
  <si>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</si>
  <si>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</si>
  <si>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</si>
  <si>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</si>
  <si>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</si>
  <si>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</si>
  <si>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</si>
  <si>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</si>
  <si>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</si>
  <si>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</si>
  <si>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</si>
  <si>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</si>
  <si>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</si>
  <si>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</si>
  <si>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</si>
  <si>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</si>
  <si>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</si>
  <si>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</si>
  <si>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</si>
  <si>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</si>
  <si>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</si>
  <si>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</si>
  <si>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</si>
  <si>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</si>
  <si>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</si>
  <si>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</si>
  <si>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</si>
  <si>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</si>
  <si>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</si>
  <si>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</si>
  <si>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</si>
  <si>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</si>
  <si>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</si>
  <si>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</si>
  <si>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</si>
  <si>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</si>
  <si>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</si>
  <si>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</si>
  <si>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</si>
  <si>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</si>
  <si>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</si>
  <si>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</si>
  <si>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</si>
  <si>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</si>
  <si>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</si>
  <si>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</si>
  <si>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</si>
  <si>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</si>
  <si>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</si>
  <si>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</si>
  <si>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</si>
  <si>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</si>
  <si>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</si>
  <si>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</si>
  <si>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</si>
  <si>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</si>
  <si>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</si>
  <si>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</si>
  <si>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</si>
  <si>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</si>
  <si>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</si>
  <si>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</si>
  <si>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</si>
  <si>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</si>
  <si>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</si>
  <si>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</si>
  <si>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</si>
  <si>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</si>
  <si>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</si>
  <si>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</si>
  <si>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</si>
  <si>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</si>
  <si>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</si>
  <si>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</si>
  <si>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</si>
  <si>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</si>
  <si>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</si>
  <si>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</si>
  <si>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</si>
  <si>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</si>
  <si>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</si>
  <si>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</si>
  <si>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</si>
  <si>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</si>
  <si>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</si>
  <si>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</si>
  <si>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</si>
  <si>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</si>
  <si>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</si>
  <si>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</si>
  <si>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</si>
  <si>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</si>
  <si>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</si>
  <si>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</si>
  <si>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</si>
  <si>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</si>
  <si>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</si>
  <si>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</si>
  <si>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</si>
  <si>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</si>
  <si>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</si>
  <si>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</si>
  <si>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</si>
  <si>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</si>
  <si>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</si>
  <si>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</si>
  <si>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</si>
  <si>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</si>
  <si>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</si>
  <si>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</si>
  <si>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</si>
  <si>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</si>
  <si>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</si>
  <si>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</si>
  <si>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</si>
  <si>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</si>
  <si>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</si>
  <si>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</si>
  <si>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</si>
  <si>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</si>
  <si>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</si>
  <si>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</si>
  <si>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</si>
  <si>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</si>
  <si>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</si>
  <si>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</si>
  <si>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</si>
  <si>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</si>
  <si>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</si>
  <si>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</si>
  <si>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</si>
  <si>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</si>
  <si>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</si>
  <si>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</si>
  <si>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</si>
  <si>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</si>
  <si>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</si>
  <si>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</si>
  <si>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</si>
  <si>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</si>
  <si>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</si>
  <si>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</si>
  <si>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</si>
  <si>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</si>
  <si>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</si>
  <si>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</si>
  <si>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</si>
  <si>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</si>
  <si>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</si>
  <si>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</si>
  <si>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</si>
  <si>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</si>
  <si>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</si>
  <si>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</si>
  <si>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</si>
  <si>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</si>
  <si>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</si>
  <si>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</si>
  <si>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</si>
  <si>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</si>
  <si>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</si>
  <si>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</si>
  <si>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</si>
  <si>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</si>
  <si>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</si>
  <si>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</si>
  <si>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</si>
  <si>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</si>
  <si>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</si>
  <si>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</si>
  <si>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</si>
  <si>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</si>
  <si>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</si>
  <si>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</si>
  <si>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</si>
  <si>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</si>
  <si>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</si>
  <si>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</si>
  <si>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</si>
  <si>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</si>
  <si>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</si>
  <si>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</si>
  <si>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</si>
  <si>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</si>
  <si>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</si>
  <si>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</si>
  <si>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</si>
  <si>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</si>
  <si>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</si>
  <si>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</si>
  <si>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</si>
  <si>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</si>
  <si>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</si>
  <si>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</si>
  <si>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</si>
  <si>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</si>
  <si>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</si>
  <si>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</si>
  <si>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</si>
  <si>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</si>
  <si>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</si>
  <si>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</si>
  <si>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</si>
  <si>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</si>
  <si>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</si>
  <si>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</si>
  <si>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</si>
  <si>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</si>
  <si>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</si>
  <si>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</si>
  <si>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</si>
  <si>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</si>
  <si>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</si>
  <si>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</si>
  <si>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</si>
  <si>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</si>
  <si>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</si>
  <si>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</si>
  <si>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</si>
  <si>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</si>
  <si>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</si>
  <si>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</si>
  <si>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</si>
  <si>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</si>
  <si>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</si>
  <si>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</si>
  <si>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</si>
  <si>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</si>
  <si>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</si>
  <si>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</si>
  <si>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</si>
  <si>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</si>
  <si>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</si>
  <si>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</si>
  <si>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</si>
  <si>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</si>
  <si>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</si>
  <si>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</si>
  <si>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</si>
  <si>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</si>
  <si>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</si>
  <si>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</si>
  <si>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</si>
  <si>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</si>
  <si>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</si>
  <si>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</si>
  <si>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</si>
  <si>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</si>
  <si>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</si>
  <si>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</si>
  <si>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</si>
  <si>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</si>
  <si>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</si>
  <si>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</si>
  <si>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</si>
  <si>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</si>
  <si>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</si>
  <si>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</si>
  <si>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</si>
  <si>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</si>
  <si>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</si>
  <si>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</si>
  <si>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</si>
  <si>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</si>
  <si>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</si>
  <si>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</si>
  <si>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</si>
  <si>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</si>
  <si>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</si>
  <si>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</si>
  <si>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</si>
  <si>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</si>
  <si>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</si>
  <si>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</si>
  <si>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</si>
  <si>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</si>
  <si>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</si>
  <si>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</si>
  <si>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</si>
  <si>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</si>
  <si>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</si>
  <si>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</si>
  <si>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</si>
  <si>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</si>
  <si>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</si>
  <si>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</si>
  <si>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</si>
  <si>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</si>
  <si>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</si>
  <si>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</si>
  <si>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</si>
  <si>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</si>
  <si>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</si>
  <si>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</si>
  <si>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</si>
  <si>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</si>
  <si>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</si>
  <si>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</si>
  <si>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</si>
  <si>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</si>
  <si>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</si>
  <si>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</si>
  <si>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</si>
  <si>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</si>
  <si>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</si>
  <si>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</si>
  <si>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</si>
  <si>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</si>
  <si>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</si>
  <si>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</si>
  <si>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</si>
  <si>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</si>
  <si>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</si>
  <si>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</si>
  <si>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</si>
  <si>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</si>
  <si>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</si>
  <si>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</si>
  <si>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</si>
  <si>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</si>
  <si>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</si>
  <si>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</si>
  <si>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</si>
  <si>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</si>
  <si>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</si>
  <si>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</si>
  <si>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</si>
  <si>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</si>
  <si>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</si>
  <si>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</si>
  <si>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</si>
  <si>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</si>
  <si>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</si>
  <si>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</si>
  <si>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</si>
  <si>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</si>
  <si>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</si>
  <si>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</si>
  <si>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</si>
  <si>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</si>
  <si>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</si>
  <si>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</si>
  <si>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</si>
  <si>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</si>
  <si>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</si>
  <si>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</si>
  <si>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</si>
  <si>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</si>
  <si>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</si>
  <si>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</si>
  <si>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</si>
  <si>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</si>
  <si>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</si>
  <si>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</si>
  <si>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</si>
  <si>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</si>
  <si>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</si>
  <si>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</si>
  <si>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</si>
  <si>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</si>
  <si>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</si>
  <si>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</si>
  <si>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</si>
  <si>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</si>
  <si>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</si>
  <si>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</si>
  <si>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</si>
  <si>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</si>
  <si>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</si>
  <si>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</si>
  <si>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</si>
  <si>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</si>
  <si>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</si>
  <si>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</si>
  <si>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</si>
  <si>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</si>
  <si>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</si>
  <si>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</si>
  <si>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</si>
  <si>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</si>
  <si>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</si>
  <si>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</si>
  <si>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</si>
  <si>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</si>
  <si>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</si>
  <si>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</si>
  <si>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</si>
  <si>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</si>
  <si>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</si>
  <si>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</si>
  <si>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</si>
  <si>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</si>
  <si>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</si>
  <si>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</si>
  <si>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</si>
  <si>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</si>
  <si>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</si>
  <si>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</si>
  <si>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</si>
  <si>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</si>
  <si>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</si>
  <si>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</si>
  <si>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</si>
  <si>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</si>
  <si>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</si>
  <si>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</si>
  <si>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</si>
  <si>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</si>
  <si>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</si>
  <si>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</si>
  <si>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</si>
  <si>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</si>
  <si>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</si>
  <si>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</si>
  <si>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</si>
  <si>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</si>
  <si>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</si>
  <si>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</si>
  <si>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</si>
  <si>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</si>
  <si>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</si>
  <si>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</si>
  <si>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</si>
  <si>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</si>
  <si>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</si>
  <si>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</si>
  <si>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</si>
  <si>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</si>
  <si>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</si>
  <si>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</si>
  <si>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</si>
  <si>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</si>
  <si>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</si>
  <si>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</si>
  <si>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</si>
  <si>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</si>
  <si>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</si>
  <si>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</si>
  <si>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</si>
  <si>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</si>
  <si>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</si>
  <si>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</si>
  <si>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</si>
  <si>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</si>
  <si>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</si>
  <si>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</si>
  <si>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</si>
  <si>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</si>
  <si>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</si>
  <si>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</si>
  <si>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</si>
  <si>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</si>
  <si>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</si>
  <si>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</si>
  <si>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</si>
  <si>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</si>
  <si>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</si>
  <si>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</si>
  <si>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</si>
  <si>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</si>
  <si>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</si>
  <si>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</si>
  <si>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</si>
  <si>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</si>
  <si>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</si>
  <si>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</si>
  <si>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</si>
  <si>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</si>
  <si>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</si>
  <si>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</si>
  <si>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</si>
  <si>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</si>
  <si>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</si>
  <si>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</si>
  <si>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</si>
  <si>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</si>
  <si>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</si>
  <si>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</si>
  <si>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</si>
  <si>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</si>
  <si>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</si>
  <si>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</si>
  <si>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</si>
  <si>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</si>
  <si>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</si>
  <si>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</si>
  <si>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</si>
  <si>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</si>
  <si>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</si>
  <si>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</si>
  <si>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</si>
  <si>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</si>
  <si>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</si>
  <si>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</si>
  <si>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</si>
  <si>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</si>
  <si>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</si>
  <si>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</si>
  <si>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</si>
  <si>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</si>
  <si>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</si>
  <si>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</si>
  <si>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</si>
  <si>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</si>
  <si>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</si>
  <si>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</si>
  <si>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</si>
  <si>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</si>
  <si>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</si>
  <si>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</si>
  <si>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</si>
  <si>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</si>
  <si>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</si>
  <si>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</si>
  <si>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</si>
  <si>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</si>
  <si>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</si>
  <si>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</si>
  <si>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</si>
  <si>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</si>
  <si>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</si>
  <si>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</si>
  <si>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</si>
  <si>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</si>
  <si>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</si>
  <si>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</si>
  <si>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</si>
  <si>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</si>
  <si>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</si>
  <si>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</si>
  <si>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</si>
  <si>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</si>
  <si>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</si>
  <si>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</si>
  <si>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</si>
  <si>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</si>
  <si>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</si>
  <si>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</si>
  <si>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</si>
  <si>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</si>
  <si>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</si>
  <si>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</si>
  <si>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</si>
  <si>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</si>
  <si>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</si>
  <si>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</si>
  <si>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</si>
  <si>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</si>
  <si>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</si>
  <si>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</si>
  <si>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</si>
  <si>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</si>
  <si>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</si>
  <si>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</si>
  <si>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</si>
  <si>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</si>
  <si>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</si>
  <si>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</si>
  <si>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</si>
  <si>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</si>
  <si>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</si>
  <si>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</si>
  <si>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</si>
  <si>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</si>
  <si>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</si>
  <si>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</si>
  <si>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</si>
  <si>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</si>
  <si>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</si>
  <si>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</si>
  <si>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</si>
  <si>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</si>
  <si>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</si>
  <si>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</si>
  <si>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</si>
  <si>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</si>
  <si>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</si>
  <si>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</si>
  <si>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</si>
  <si>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</si>
  <si>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</si>
  <si>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</si>
  <si>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</si>
  <si>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</si>
  <si>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</si>
  <si>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</si>
  <si>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</si>
  <si>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</si>
  <si>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</si>
  <si>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</si>
  <si>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</si>
  <si>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</si>
  <si>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</si>
  <si>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</si>
  <si>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</si>
  <si>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</si>
  <si>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</si>
  <si>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</si>
  <si>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</si>
  <si>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</si>
  <si>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</si>
  <si>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</si>
  <si>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</si>
  <si>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</si>
  <si>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</si>
  <si>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</si>
  <si>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</si>
  <si>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</si>
  <si>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</si>
  <si>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</si>
  <si>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</si>
  <si>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</si>
  <si>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</si>
  <si>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</si>
  <si>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</si>
  <si>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</si>
  <si>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</si>
  <si>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</si>
  <si>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</si>
  <si>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</si>
  <si>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</si>
  <si>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</si>
  <si>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</si>
  <si>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</si>
  <si>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</si>
  <si>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</si>
  <si>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</si>
  <si>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</si>
  <si>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</si>
  <si>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</si>
  <si>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</si>
  <si>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</si>
  <si>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</si>
  <si>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</si>
  <si>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</si>
  <si>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</si>
  <si>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</si>
  <si>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</si>
  <si>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</si>
  <si>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</si>
  <si>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</si>
  <si>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</si>
  <si>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</si>
  <si>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</si>
  <si>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</si>
  <si>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</si>
  <si>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</si>
  <si>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</si>
  <si>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</si>
  <si>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</si>
  <si>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</si>
  <si>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</si>
  <si>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</si>
  <si>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</si>
  <si>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</si>
  <si>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</si>
  <si>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</si>
  <si>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</si>
  <si>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</si>
  <si>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</si>
  <si>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</si>
  <si>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</si>
  <si>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</si>
  <si>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</si>
  <si>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</si>
  <si>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</si>
  <si>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</si>
  <si>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</si>
  <si>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</si>
  <si>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</si>
  <si>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</si>
  <si>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</si>
  <si>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</si>
  <si>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</si>
  <si>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</si>
  <si>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</si>
  <si>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</si>
  <si>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</si>
  <si>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</si>
  <si>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</si>
  <si>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</si>
  <si>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</si>
  <si>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</si>
  <si>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</si>
  <si>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</si>
  <si>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</si>
  <si>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</si>
  <si>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</si>
  <si>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</si>
  <si>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</si>
  <si>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</si>
  <si>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</si>
  <si>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</si>
  <si>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</si>
  <si>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</si>
  <si>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</si>
  <si>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</si>
  <si>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</si>
  <si>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</si>
  <si>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</si>
  <si>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</si>
  <si>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</si>
  <si>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</si>
  <si>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</si>
  <si>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</si>
  <si>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</si>
  <si>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</si>
  <si>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</si>
  <si>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</si>
  <si>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</si>
  <si>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</si>
  <si>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</si>
  <si>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</si>
  <si>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</si>
  <si>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</si>
  <si>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</si>
  <si>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</si>
  <si>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</si>
  <si>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</si>
  <si>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</si>
  <si>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</si>
  <si>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</si>
  <si>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</si>
  <si>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</si>
  <si>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</si>
  <si>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</si>
  <si>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</si>
  <si>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</si>
  <si>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</si>
  <si>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</si>
  <si>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</si>
  <si>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</si>
  <si>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</si>
  <si>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</si>
  <si>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</si>
  <si>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</si>
  <si>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</si>
  <si>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</si>
  <si>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</si>
  <si>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</si>
  <si>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</si>
  <si>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</si>
  <si>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</si>
  <si>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</si>
  <si>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</si>
  <si>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</si>
  <si>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</si>
  <si>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</si>
  <si>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</si>
  <si>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</si>
  <si>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</si>
  <si>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</si>
  <si>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</si>
  <si>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</si>
  <si>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</si>
  <si>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</si>
  <si>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</si>
  <si>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</si>
  <si>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</si>
  <si>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</si>
  <si>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</si>
  <si>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</si>
  <si>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</si>
  <si>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</si>
  <si>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</si>
  <si>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</si>
  <si>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</si>
  <si>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</si>
  <si>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</si>
  <si>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</si>
  <si>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</si>
  <si>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</si>
  <si>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</si>
  <si>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</si>
  <si>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</si>
  <si>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</si>
  <si>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</si>
  <si>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</si>
  <si>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</si>
  <si>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</si>
  <si>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</si>
  <si>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</si>
  <si>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</si>
  <si>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</si>
  <si>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</si>
  <si>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</si>
  <si>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</si>
  <si>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</si>
  <si>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</si>
  <si>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</si>
  <si>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</si>
  <si>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</si>
  <si>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</si>
  <si>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</si>
  <si>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</si>
  <si>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</si>
  <si>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</si>
  <si>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</si>
  <si>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</si>
  <si>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</si>
  <si>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</si>
  <si>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</si>
  <si>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</si>
  <si>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</si>
  <si>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</si>
  <si>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</si>
  <si>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</si>
  <si>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</si>
  <si>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</si>
  <si>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</si>
  <si>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</si>
  <si>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</si>
  <si>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</si>
  <si>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</si>
  <si>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</si>
  <si>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</si>
  <si>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</si>
  <si>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</si>
  <si>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</si>
  <si>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</si>
  <si>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</si>
  <si>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</si>
  <si>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</si>
  <si>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</si>
  <si>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</si>
  <si>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</si>
  <si>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</si>
  <si>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</si>
  <si>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</si>
  <si>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</si>
  <si>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</si>
  <si>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</si>
  <si>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</si>
  <si>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</si>
  <si>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</si>
  <si>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</si>
  <si>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</si>
  <si>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</si>
  <si>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</si>
  <si>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</si>
  <si>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</si>
  <si>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</si>
  <si>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</si>
  <si>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</si>
  <si>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</si>
  <si>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</si>
  <si>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</si>
  <si>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</si>
  <si>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</si>
  <si>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</si>
  <si>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</si>
  <si>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</si>
  <si>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</si>
  <si>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</si>
  <si>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</si>
  <si>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</si>
  <si>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</si>
  <si>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</si>
  <si>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</si>
  <si>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</si>
  <si>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</si>
  <si>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</si>
  <si>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</si>
  <si>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</si>
  <si>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</si>
  <si>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</si>
  <si>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</si>
  <si>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</si>
  <si>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</si>
  <si>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</si>
  <si>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</si>
  <si>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</si>
  <si>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</si>
  <si>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</si>
  <si>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</si>
  <si>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</si>
  <si>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</si>
  <si>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</si>
  <si>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</si>
  <si>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</si>
  <si>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</si>
  <si>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</si>
  <si>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</si>
  <si>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</si>
  <si>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</si>
  <si>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</si>
  <si>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</si>
  <si>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</si>
  <si>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</si>
  <si>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</si>
  <si>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</si>
  <si>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</si>
  <si>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</si>
  <si>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</si>
  <si>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</si>
  <si>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</si>
  <si>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</si>
  <si>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</si>
  <si>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</si>
  <si>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</si>
  <si>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</si>
  <si>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</si>
  <si>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</si>
  <si>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</si>
  <si>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</si>
  <si>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</si>
  <si>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</si>
  <si>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</si>
  <si>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</si>
  <si>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</si>
  <si>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</si>
  <si>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</si>
  <si>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</si>
  <si>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</si>
  <si>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</si>
  <si>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</si>
  <si>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</si>
  <si>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</si>
  <si>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</si>
  <si>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</si>
  <si>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</si>
  <si>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</si>
  <si>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</si>
  <si>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</si>
  <si>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</si>
  <si>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</si>
  <si>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</si>
  <si>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</si>
  <si>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</si>
  <si>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</si>
  <si>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</si>
  <si>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</si>
  <si>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</si>
  <si>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</si>
  <si>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</si>
  <si>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</si>
  <si>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</si>
  <si>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</si>
  <si>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</si>
  <si>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</si>
  <si>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</si>
  <si>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</si>
  <si>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</si>
  <si>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</si>
  <si>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</si>
  <si>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</si>
  <si>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</si>
  <si>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</si>
  <si>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</si>
  <si>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</si>
  <si>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</si>
  <si>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</si>
  <si>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</si>
  <si>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</si>
  <si>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</si>
  <si>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</si>
  <si>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</si>
  <si>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</si>
  <si>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</si>
  <si>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</si>
  <si>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</si>
  <si>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</si>
  <si>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</si>
  <si>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</si>
  <si>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</si>
  <si>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</si>
  <si>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</si>
  <si>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</si>
  <si>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</si>
  <si>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</si>
  <si>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</si>
  <si>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</si>
  <si>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</si>
  <si>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</si>
  <si>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</si>
  <si>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</si>
  <si>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</si>
  <si>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</si>
  <si>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</si>
  <si>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</si>
  <si>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</si>
  <si>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</si>
  <si>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</si>
  <si>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</si>
  <si>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</si>
  <si>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</si>
  <si>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</si>
  <si>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</si>
  <si>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</si>
  <si>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</si>
  <si>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</si>
  <si>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</si>
  <si>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</si>
  <si>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</si>
  <si>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</si>
  <si>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</si>
  <si>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</si>
  <si>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</si>
  <si>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</si>
  <si>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</si>
  <si>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</si>
  <si>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</si>
  <si>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</si>
  <si>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</si>
  <si>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</si>
  <si>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</si>
  <si>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</si>
  <si>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</si>
  <si>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</si>
  <si>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</si>
  <si>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</si>
  <si>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</si>
  <si>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</si>
  <si>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</si>
  <si>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</si>
  <si>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</si>
  <si>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</si>
  <si>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</si>
  <si>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</si>
  <si>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</si>
  <si>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</si>
  <si>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</si>
  <si>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</si>
  <si>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</si>
  <si>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</si>
  <si>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</si>
  <si>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</si>
  <si>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</si>
  <si>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</si>
  <si>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</si>
  <si>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</si>
  <si>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</si>
  <si>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</si>
  <si>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</si>
  <si>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</si>
  <si>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</si>
  <si>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</si>
  <si>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</si>
  <si>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</si>
  <si>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</si>
  <si>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</si>
  <si>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</si>
  <si>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</si>
  <si>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</si>
  <si>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</si>
  <si>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</si>
  <si>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</si>
  <si>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</si>
  <si>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</si>
  <si>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</si>
  <si>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</si>
  <si>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</si>
  <si>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</si>
  <si>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</si>
  <si>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</si>
  <si>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</si>
  <si>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</si>
  <si>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</si>
  <si>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</si>
  <si>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</si>
  <si>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</si>
  <si>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</si>
  <si>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</si>
  <si>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</si>
  <si>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</si>
  <si>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</si>
  <si>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</si>
  <si>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</si>
  <si>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</si>
  <si>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</si>
  <si>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</si>
  <si>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</si>
  <si>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</si>
  <si>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</si>
  <si>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</si>
  <si>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</si>
  <si>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</si>
  <si>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</si>
  <si>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</si>
  <si>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</si>
  <si>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</si>
  <si>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</si>
  <si>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</si>
  <si>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</si>
  <si>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</si>
  <si>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</si>
  <si>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</si>
  <si>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</si>
  <si>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</si>
  <si>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</si>
  <si>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</si>
  <si>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</si>
  <si>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</si>
  <si>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</si>
  <si>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</si>
  <si>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</si>
  <si>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</si>
  <si>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</si>
  <si>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</si>
  <si>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</si>
  <si>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</si>
  <si>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</si>
  <si>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</si>
  <si>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</si>
  <si>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</si>
  <si>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</si>
  <si>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</si>
  <si>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</si>
  <si>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</si>
  <si>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</si>
  <si>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</si>
  <si>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</si>
  <si>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</si>
  <si>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</si>
  <si>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</si>
  <si>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</si>
  <si>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</si>
  <si>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</si>
  <si>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</si>
  <si>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</si>
  <si>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</si>
  <si>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</si>
  <si>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</si>
  <si>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</si>
  <si>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</si>
  <si>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</si>
  <si>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</si>
  <si>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</si>
  <si>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</si>
  <si>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</si>
  <si>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</si>
  <si>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</si>
  <si>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</si>
  <si>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</si>
  <si>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</si>
  <si>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</si>
  <si>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</si>
  <si>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</si>
  <si>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</si>
  <si>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</si>
  <si>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</si>
  <si>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</si>
  <si>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</si>
  <si>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</si>
  <si>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</si>
  <si>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</si>
  <si>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</si>
  <si>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</si>
  <si>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</si>
  <si>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</si>
  <si>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</si>
  <si>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</si>
  <si>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</si>
  <si>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</si>
  <si>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</si>
  <si>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</si>
  <si>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</si>
  <si>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</si>
  <si>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</si>
  <si>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</si>
  <si>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</si>
  <si>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</si>
  <si>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</si>
  <si>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</si>
  <si>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</si>
  <si>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</si>
  <si>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</si>
  <si>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</si>
  <si>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</si>
  <si>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</si>
  <si>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</si>
  <si>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</si>
  <si>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</si>
  <si>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</si>
  <si>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</si>
  <si>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</si>
  <si>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</si>
  <si>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</si>
  <si>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</si>
  <si>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</si>
  <si>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</si>
  <si>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</si>
  <si>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</si>
  <si>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</si>
  <si>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</si>
  <si>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</si>
  <si>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</si>
  <si>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</si>
  <si>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</si>
  <si>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</si>
  <si>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</si>
  <si>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</si>
  <si>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</si>
  <si>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</si>
  <si>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</si>
  <si>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</si>
  <si>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</si>
  <si>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</si>
  <si>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</si>
  <si>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</si>
  <si>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</si>
  <si>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</si>
  <si>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</si>
  <si>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</si>
  <si>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</si>
  <si>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</si>
  <si>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</si>
  <si>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</si>
  <si>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</si>
  <si>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</si>
  <si>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</si>
  <si>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</si>
  <si>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</si>
  <si>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</si>
  <si>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</si>
  <si>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</si>
  <si>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</si>
  <si>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</si>
  <si>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</si>
  <si>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</si>
  <si>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</si>
  <si>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</si>
  <si>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</si>
  <si>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</si>
  <si>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</si>
  <si>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</si>
  <si>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</si>
  <si>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</si>
  <si>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</si>
  <si>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</si>
  <si>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</si>
  <si>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</si>
  <si>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</si>
  <si>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</si>
  <si>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</si>
  <si>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</si>
  <si>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</si>
  <si>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</si>
  <si>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</si>
  <si>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</si>
  <si>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</si>
  <si>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</si>
  <si>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</si>
  <si>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</si>
  <si>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</si>
  <si>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</si>
  <si>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</si>
  <si>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</si>
  <si>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</si>
  <si>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</si>
  <si>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</si>
  <si>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</si>
  <si>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</si>
  <si>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</si>
  <si>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</si>
  <si>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</si>
  <si>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</si>
  <si>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</si>
  <si>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</si>
  <si>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</si>
  <si>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</si>
  <si>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</si>
  <si>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</si>
  <si>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</si>
  <si>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</si>
  <si>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</si>
  <si>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</si>
  <si>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</si>
  <si>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</si>
  <si>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</si>
  <si>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</si>
  <si>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</si>
  <si>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</si>
  <si>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</si>
  <si>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</si>
  <si>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</si>
  <si>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</si>
  <si>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</si>
  <si>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</si>
  <si>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</si>
  <si>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</si>
  <si>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</si>
  <si>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</si>
  <si>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</si>
  <si>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</si>
  <si>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</si>
  <si>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</si>
  <si>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</si>
  <si>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</si>
  <si>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</si>
  <si>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</si>
  <si>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</si>
  <si>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</si>
  <si>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</si>
  <si>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</si>
  <si>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</si>
  <si>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</si>
  <si>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</si>
  <si>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</si>
  <si>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</si>
  <si>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</si>
  <si>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</si>
  <si>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</si>
  <si>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</si>
  <si>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</si>
  <si>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</si>
  <si>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</si>
  <si>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</si>
  <si>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</si>
  <si>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</si>
  <si>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</si>
  <si>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</si>
  <si>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</si>
  <si>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</si>
  <si>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</si>
  <si>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</si>
  <si>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</si>
  <si>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</si>
  <si>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</si>
  <si>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</si>
  <si>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</si>
  <si>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</si>
  <si>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</si>
  <si>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</si>
  <si>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</si>
  <si>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</si>
  <si>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</si>
  <si>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</si>
  <si>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</si>
  <si>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</si>
  <si>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</si>
  <si>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</si>
  <si>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</si>
  <si>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</si>
  <si>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</si>
  <si>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</si>
  <si>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</si>
  <si>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</si>
  <si>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</si>
  <si>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</si>
  <si>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</si>
  <si>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</si>
  <si>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</si>
  <si>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</si>
  <si>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</si>
  <si>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</si>
  <si>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</si>
  <si>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</si>
  <si>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</si>
  <si>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</si>
  <si>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</si>
  <si>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</si>
  <si>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</si>
  <si>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</si>
  <si>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</si>
  <si>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</si>
  <si>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</si>
  <si>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</si>
  <si>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</si>
  <si>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</si>
  <si>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</si>
  <si>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</si>
  <si>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</si>
  <si>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</si>
  <si>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</si>
  <si>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</si>
  <si>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</si>
  <si>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</si>
  <si>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</si>
  <si>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</si>
  <si>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</si>
  <si>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</si>
  <si>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</si>
  <si>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</si>
  <si>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</si>
  <si>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</si>
  <si>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</si>
  <si>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</si>
  <si>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</si>
  <si>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</si>
  <si>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</si>
  <si>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</si>
  <si>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</si>
  <si>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</si>
  <si>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</si>
  <si>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</si>
  <si>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</si>
  <si>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</si>
  <si>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</si>
  <si>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</si>
  <si>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</si>
  <si>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</si>
  <si>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</si>
  <si>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</si>
  <si>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</si>
  <si>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</si>
  <si>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</si>
  <si>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</si>
  <si>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</si>
  <si>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</si>
  <si>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</si>
  <si>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</si>
  <si>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</si>
  <si>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</si>
  <si>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</si>
  <si>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</si>
  <si>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</si>
  <si>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</si>
  <si>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</si>
  <si>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</si>
  <si>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</si>
  <si>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</si>
  <si>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</si>
  <si>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</si>
  <si>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</si>
  <si>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</si>
  <si>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</si>
  <si>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</si>
  <si>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</si>
  <si>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</si>
  <si>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</si>
  <si>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</si>
  <si>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</si>
  <si>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</si>
  <si>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</si>
  <si>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</si>
  <si>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</si>
  <si>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</si>
  <si>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</si>
  <si>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</si>
  <si>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</si>
  <si>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</si>
  <si>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</si>
  <si>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</si>
  <si>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</si>
  <si>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</si>
  <si>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</si>
  <si>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</si>
  <si>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</si>
  <si>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</si>
  <si>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</si>
  <si>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</si>
  <si>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</si>
  <si>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</si>
  <si>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</si>
  <si>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</si>
  <si>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</si>
  <si>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</si>
  <si>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</si>
  <si>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</si>
  <si>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</si>
  <si>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</si>
  <si>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</si>
  <si>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</si>
  <si>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</si>
  <si>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</si>
  <si>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</si>
  <si>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</si>
  <si>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</si>
  <si>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</si>
  <si>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</si>
  <si>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</si>
  <si>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</si>
  <si>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</si>
  <si>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</si>
  <si>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</si>
  <si>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</si>
  <si>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</si>
  <si>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</si>
  <si>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</si>
  <si>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</si>
  <si>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</si>
  <si>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</si>
  <si>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</si>
  <si>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</si>
  <si>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</si>
  <si>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</si>
  <si>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</si>
  <si>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</si>
  <si>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</si>
  <si>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</si>
  <si>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</si>
  <si>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</si>
  <si>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</si>
  <si>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</si>
  <si>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</si>
  <si>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</si>
  <si>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</si>
  <si>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</si>
  <si>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</si>
  <si>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</si>
  <si>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</si>
  <si>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</si>
  <si>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</si>
  <si>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</si>
  <si>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</si>
  <si>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</si>
  <si>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</si>
  <si>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</si>
  <si>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</si>
  <si>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</si>
  <si>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</si>
  <si>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</si>
  <si>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</si>
  <si>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</si>
  <si>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</si>
  <si>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</si>
  <si>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</si>
  <si>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</si>
  <si>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</si>
  <si>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</si>
  <si>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</si>
  <si>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</si>
  <si>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</si>
  <si>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</si>
  <si>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</si>
  <si>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</si>
  <si>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</si>
  <si>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</si>
  <si>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</si>
  <si>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</si>
  <si>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</si>
  <si>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</si>
  <si>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</si>
  <si>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</si>
  <si>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</si>
  <si>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</si>
  <si>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</si>
  <si>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</si>
  <si>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</si>
  <si>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</si>
  <si>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</si>
  <si>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</si>
  <si>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</si>
  <si>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</si>
  <si>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</si>
  <si>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</si>
  <si>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</si>
  <si>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</si>
  <si>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</si>
  <si>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</si>
  <si>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</si>
  <si>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</si>
  <si>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</si>
  <si>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</si>
  <si>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</si>
  <si>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</si>
  <si>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</si>
  <si>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</si>
  <si>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</si>
  <si>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</si>
  <si>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</si>
  <si>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</si>
  <si>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</si>
  <si>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</si>
  <si>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</si>
  <si>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</si>
  <si>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</si>
  <si>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</si>
  <si>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</si>
  <si>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</si>
  <si>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</si>
  <si>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</si>
  <si>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</si>
  <si>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</si>
  <si>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</si>
  <si>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</si>
  <si>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</si>
  <si>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</si>
  <si>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</si>
  <si>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</si>
  <si>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</si>
  <si>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</si>
  <si>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</si>
  <si>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</si>
  <si>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</si>
  <si>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</si>
  <si>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</si>
  <si>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</si>
  <si>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</si>
  <si>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</si>
  <si>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</si>
  <si>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</si>
  <si>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</si>
  <si>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</si>
  <si>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</si>
  <si>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</si>
  <si>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</si>
  <si>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</si>
  <si>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</si>
  <si>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</si>
  <si>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</si>
  <si>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</si>
  <si>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</si>
  <si>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</si>
  <si>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</si>
  <si>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</si>
  <si>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</si>
  <si>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</si>
  <si>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</si>
  <si>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</si>
  <si>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</si>
  <si>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</si>
  <si>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</si>
  <si>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</si>
  <si>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</si>
  <si>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</si>
  <si>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</si>
  <si>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</si>
  <si>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</si>
  <si>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</si>
  <si>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</si>
  <si>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</si>
  <si>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</si>
  <si>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</si>
  <si>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</si>
  <si>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</si>
  <si>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</si>
  <si>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</si>
  <si>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</si>
  <si>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</si>
  <si>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</si>
  <si>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</si>
  <si>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</si>
  <si>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</si>
  <si>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</si>
  <si>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</si>
  <si>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</si>
  <si>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</si>
  <si>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</si>
  <si>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</si>
  <si>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</si>
  <si>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</si>
  <si>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</si>
  <si>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</si>
  <si>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</si>
  <si>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</si>
  <si>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</si>
  <si>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</si>
  <si>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</si>
  <si>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</si>
  <si>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</si>
  <si>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</si>
  <si>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</si>
  <si>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</si>
  <si>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</si>
  <si>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</si>
  <si>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</si>
  <si>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</si>
  <si>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</si>
  <si>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</si>
  <si>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</si>
  <si>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</si>
  <si>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</si>
  <si>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</si>
  <si>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</si>
  <si>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</si>
  <si>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</si>
  <si>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</si>
  <si>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</si>
  <si>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</si>
  <si>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</si>
  <si>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</si>
  <si>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</si>
  <si>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</si>
  <si>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</si>
  <si>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</si>
  <si>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</si>
  <si>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</si>
  <si>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</si>
  <si>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</si>
  <si>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</si>
  <si>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</si>
  <si>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</si>
  <si>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</si>
  <si>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</si>
  <si>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</si>
  <si>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</si>
  <si>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</si>
  <si>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</si>
  <si>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</si>
  <si>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</si>
  <si>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</si>
  <si>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</si>
  <si>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</si>
  <si>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</si>
  <si>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</si>
  <si>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</si>
  <si>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</si>
  <si>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</si>
  <si>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</si>
  <si>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</si>
  <si>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</si>
  <si>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</si>
  <si>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</si>
  <si>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</si>
  <si>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</si>
  <si>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</si>
  <si>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</si>
  <si>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</si>
  <si>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</si>
  <si>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</si>
  <si>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</si>
  <si>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</si>
  <si>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</si>
  <si>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</si>
  <si>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</si>
  <si>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</si>
  <si>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</si>
  <si>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</si>
  <si>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</si>
  <si>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</si>
  <si>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</si>
  <si>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</si>
  <si>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</si>
  <si>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</si>
  <si>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</si>
  <si>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</si>
  <si>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</si>
  <si>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</si>
  <si>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</si>
  <si>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</si>
  <si>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</si>
  <si>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</si>
  <si>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</si>
  <si>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</si>
  <si>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</si>
  <si>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</si>
  <si>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</si>
  <si>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</si>
  <si>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</si>
  <si>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</si>
  <si>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</si>
  <si>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</si>
  <si>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</si>
  <si>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</si>
  <si>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</si>
  <si>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</si>
  <si>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</si>
  <si>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</si>
  <si>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</si>
  <si>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</si>
  <si>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</si>
  <si>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</si>
  <si>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</si>
  <si>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</si>
  <si>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</si>
  <si>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</si>
  <si>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</si>
  <si>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</si>
  <si>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</si>
  <si>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</si>
  <si>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</si>
  <si>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</si>
  <si>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</si>
  <si>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</si>
  <si>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</si>
  <si>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</si>
  <si>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</si>
  <si>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</si>
  <si>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</si>
  <si>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</si>
  <si>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</si>
  <si>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</si>
  <si>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</si>
  <si>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</si>
  <si>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</si>
  <si>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</si>
  <si>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</si>
  <si>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</si>
  <si>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</si>
  <si>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</si>
  <si>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</si>
  <si>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</si>
  <si>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</si>
  <si>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</si>
  <si>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</si>
  <si>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</si>
  <si>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</si>
  <si>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</si>
  <si>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</si>
  <si>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</si>
  <si>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</si>
  <si>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</si>
  <si>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</si>
  <si>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</si>
  <si>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</si>
  <si>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</si>
  <si>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</si>
  <si>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</si>
  <si>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</si>
  <si>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</si>
  <si>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</si>
  <si>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</si>
  <si>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</si>
  <si>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</si>
  <si>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</si>
  <si>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</si>
  <si>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</si>
  <si>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</si>
  <si>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</si>
  <si>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</si>
  <si>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</si>
  <si>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</si>
  <si>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</si>
  <si>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</si>
  <si>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</si>
  <si>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</si>
  <si>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</si>
  <si>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</si>
  <si>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</si>
  <si>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</si>
  <si>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</si>
  <si>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</si>
  <si>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</si>
  <si>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</si>
  <si>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</si>
  <si>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</si>
  <si>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</si>
  <si>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</si>
  <si>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</si>
  <si>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</si>
  <si>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</si>
  <si>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</si>
  <si>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</si>
  <si>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</si>
  <si>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</si>
  <si>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</si>
  <si>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</si>
  <si>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</si>
  <si>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</si>
  <si>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</si>
  <si>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</si>
  <si>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</si>
  <si>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</si>
  <si>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</si>
  <si>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</si>
  <si>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</si>
  <si>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</si>
  <si>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</si>
  <si>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</si>
  <si>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</si>
  <si>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</si>
  <si>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</si>
  <si>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</si>
  <si>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</si>
  <si>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</si>
  <si>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</si>
  <si>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</si>
  <si>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</si>
  <si>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</si>
  <si>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</si>
  <si>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</si>
  <si>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</si>
  <si>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</si>
  <si>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</si>
  <si>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</si>
  <si>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</si>
  <si>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</si>
  <si>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</si>
  <si>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</si>
  <si>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</si>
  <si>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</si>
  <si>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</si>
  <si>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</si>
  <si>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</si>
  <si>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</si>
  <si>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</si>
  <si>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</si>
  <si>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</si>
  <si>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</si>
  <si>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</si>
  <si>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</si>
  <si>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</si>
  <si>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</si>
  <si>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</si>
  <si>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</si>
  <si>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</si>
  <si>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</si>
  <si>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</si>
  <si>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</si>
  <si>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</si>
  <si>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</si>
  <si>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</si>
  <si>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</si>
  <si>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</si>
  <si>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</si>
  <si>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</si>
  <si>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</si>
  <si>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</si>
  <si>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</si>
  <si>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</si>
  <si>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</si>
  <si>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</si>
  <si>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</si>
  <si>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</si>
  <si>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</si>
  <si>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</si>
  <si>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</si>
  <si>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</si>
  <si>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</si>
  <si>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</si>
  <si>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</si>
  <si>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</si>
  <si>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</si>
  <si>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</si>
  <si>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</si>
  <si>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</si>
  <si>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</si>
  <si>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</si>
  <si>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</si>
  <si>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</si>
  <si>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</si>
  <si>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</si>
  <si>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</si>
  <si>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</si>
  <si>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</si>
  <si>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</si>
  <si>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</si>
  <si>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</si>
  <si>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</si>
  <si>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</si>
  <si>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</si>
  <si>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</si>
  <si>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</si>
  <si>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</si>
  <si>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</si>
  <si>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</si>
  <si>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</si>
  <si>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</si>
  <si>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</si>
  <si>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</si>
  <si>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</si>
  <si>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</si>
  <si>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</si>
  <si>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</si>
  <si>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</si>
  <si>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</si>
  <si>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</si>
  <si>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</si>
  <si>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</si>
  <si>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</si>
  <si>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</si>
  <si>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</si>
  <si>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</si>
  <si>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</si>
  <si>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</si>
  <si>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</si>
  <si>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</si>
  <si>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</si>
  <si>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</si>
  <si>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</si>
  <si>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</si>
  <si>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</si>
  <si>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</si>
  <si>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</si>
  <si>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</si>
  <si>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</si>
  <si>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</si>
  <si>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</si>
  <si>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</si>
  <si>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</si>
  <si>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</si>
  <si>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</si>
  <si>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</si>
  <si>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</si>
  <si>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</si>
  <si>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</si>
  <si>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</si>
  <si>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</si>
  <si>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</si>
  <si>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</si>
  <si>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</si>
  <si>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</si>
  <si>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</si>
  <si>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</si>
  <si>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</si>
  <si>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</si>
  <si>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</si>
  <si>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</si>
  <si>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</si>
  <si>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</si>
  <si>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</si>
  <si>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</si>
  <si>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</si>
  <si>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</si>
  <si>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</si>
  <si>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</si>
  <si>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</si>
  <si>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</si>
  <si>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</si>
  <si>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</si>
  <si>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</si>
  <si>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</si>
  <si>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</si>
  <si>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</si>
  <si>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</si>
  <si>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</si>
  <si>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</si>
  <si>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</si>
  <si>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</si>
  <si>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</si>
  <si>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</si>
  <si>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</si>
  <si>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</si>
  <si>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</si>
  <si>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</si>
  <si>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</si>
  <si>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</si>
  <si>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</si>
  <si>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</si>
  <si>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</si>
  <si>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</si>
  <si>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</si>
  <si>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</si>
  <si>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</si>
  <si>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</si>
  <si>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</si>
  <si>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</si>
  <si>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</si>
  <si>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</si>
  <si>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</si>
  <si>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</si>
  <si>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</si>
  <si>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</si>
  <si>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</si>
  <si>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</si>
  <si>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</si>
  <si>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</si>
  <si>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</si>
  <si>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</si>
  <si>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</si>
  <si>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</si>
  <si>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</si>
  <si>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</si>
  <si>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</si>
  <si>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</si>
  <si>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</si>
  <si>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</si>
  <si>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</si>
  <si>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</si>
  <si>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</si>
  <si>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</si>
  <si>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</si>
  <si>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</si>
  <si>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</si>
  <si>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</si>
  <si>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</si>
  <si>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</si>
  <si>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</si>
  <si>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</si>
  <si>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</si>
  <si>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</si>
  <si>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</si>
  <si>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</si>
  <si>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</si>
  <si>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</si>
  <si>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</si>
  <si>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</si>
  <si>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</si>
  <si>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</si>
  <si>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</si>
  <si>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</si>
  <si>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</si>
  <si>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</si>
  <si>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</si>
  <si>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</si>
  <si>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</si>
  <si>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</si>
  <si>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</si>
  <si>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</si>
  <si>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</si>
  <si>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</si>
  <si>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</si>
  <si>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</si>
  <si>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</si>
  <si>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</si>
  <si>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</si>
  <si>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</si>
  <si>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</si>
  <si>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</si>
  <si>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</si>
  <si>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</si>
  <si>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</si>
  <si>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</si>
  <si>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</si>
  <si>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</si>
  <si>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</si>
  <si>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</si>
  <si>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</si>
  <si>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</si>
  <si>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</si>
  <si>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</si>
  <si>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</si>
  <si>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</si>
  <si>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</si>
  <si>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</si>
  <si>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</si>
  <si>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</si>
  <si>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</si>
  <si>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</si>
  <si>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</si>
  <si>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</si>
  <si>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</si>
  <si>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</si>
  <si>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</si>
  <si>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</si>
  <si>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</si>
  <si>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</si>
  <si>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</si>
  <si>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</si>
  <si>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</si>
  <si>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</si>
  <si>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</si>
  <si>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</si>
  <si>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</si>
  <si>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</si>
  <si>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</si>
  <si>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</si>
  <si>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</si>
  <si>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</si>
  <si>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</si>
  <si>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</si>
  <si>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</si>
  <si>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</si>
  <si>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</si>
  <si>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</si>
  <si>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</si>
  <si>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</si>
  <si>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</si>
  <si>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</si>
  <si>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</si>
  <si>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</si>
  <si>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</si>
  <si>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</si>
  <si>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</si>
  <si>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</si>
  <si>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</si>
  <si>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</si>
  <si>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</si>
  <si>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</si>
  <si>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</si>
  <si>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</si>
  <si>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</si>
  <si>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</si>
  <si>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</si>
  <si>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</si>
  <si>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</si>
  <si>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</si>
  <si>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</si>
  <si>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</si>
  <si>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</si>
  <si>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</si>
  <si>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</si>
  <si>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</si>
  <si>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</si>
  <si>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</si>
  <si>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</si>
  <si>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</si>
  <si>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</si>
  <si>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</si>
  <si>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</si>
  <si>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</si>
  <si>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</si>
  <si>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</si>
  <si>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</si>
  <si>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</si>
  <si>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</si>
  <si>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</si>
  <si>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</si>
  <si>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</si>
  <si>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</si>
  <si>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</si>
  <si>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</si>
  <si>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</si>
  <si>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</si>
  <si>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</si>
  <si>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</si>
  <si>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</si>
  <si>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</si>
  <si>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</si>
  <si>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</si>
  <si>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</si>
  <si>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</si>
  <si>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</si>
  <si>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</si>
  <si>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</si>
  <si>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</si>
  <si>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</si>
  <si>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</si>
  <si>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</si>
  <si>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</si>
  <si>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</si>
  <si>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</si>
  <si>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</si>
  <si>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</si>
  <si>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</si>
  <si>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</si>
  <si>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</si>
  <si>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</si>
  <si>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</si>
  <si>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</si>
  <si>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</si>
  <si>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</si>
  <si>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</si>
  <si>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</si>
  <si>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</si>
  <si>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</si>
  <si>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</si>
  <si>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</si>
  <si>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</si>
  <si>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</si>
  <si>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</si>
  <si>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</si>
  <si>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</si>
  <si>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</si>
  <si>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</si>
  <si>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</si>
  <si>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</si>
  <si>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</si>
  <si>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</si>
  <si>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</si>
  <si>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</si>
  <si>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</si>
  <si>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</si>
  <si>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</si>
  <si>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</si>
  <si>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</si>
  <si>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</si>
  <si>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</si>
  <si>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</si>
  <si>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</si>
  <si>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</si>
  <si>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</si>
  <si>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</si>
  <si>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</si>
  <si>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</si>
  <si>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</si>
  <si>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</si>
  <si>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</si>
  <si>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</si>
  <si>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</si>
  <si>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</si>
  <si>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</si>
  <si>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</si>
  <si>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</si>
  <si>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</si>
  <si>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</si>
  <si>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</si>
  <si>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</si>
  <si>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</si>
  <si>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</si>
  <si>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</si>
  <si>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</si>
  <si>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</si>
  <si>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</si>
  <si>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</si>
  <si>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</si>
  <si>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</si>
  <si>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</si>
  <si>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</si>
  <si>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</si>
  <si>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</si>
  <si>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</si>
  <si>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</si>
  <si>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</si>
  <si>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</si>
  <si>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</si>
  <si>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</si>
  <si>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</si>
  <si>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</si>
  <si>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</si>
  <si>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</si>
  <si>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</si>
  <si>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</si>
  <si>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</si>
  <si>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</si>
  <si>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</si>
  <si>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</si>
  <si>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</si>
  <si>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</si>
  <si>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</si>
  <si>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</si>
  <si>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</si>
  <si>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</si>
  <si>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</si>
  <si>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</si>
  <si>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</si>
  <si>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</si>
  <si>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</si>
  <si>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</si>
  <si>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</si>
  <si>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</si>
  <si>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</si>
  <si>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</si>
  <si>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</si>
  <si>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</si>
  <si>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</si>
  <si>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</si>
  <si>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</si>
  <si>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</si>
  <si>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</si>
  <si>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</si>
  <si>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</si>
  <si>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</si>
  <si>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</si>
  <si>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</si>
  <si>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</si>
  <si>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</si>
  <si>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</si>
  <si>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</si>
  <si>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</si>
  <si>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</si>
  <si>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</si>
  <si>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</si>
  <si>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</si>
  <si>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</si>
  <si>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</si>
  <si>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</si>
  <si>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</si>
  <si>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</si>
  <si>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</si>
  <si>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</si>
  <si>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</si>
  <si>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</si>
  <si>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</si>
  <si>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</si>
  <si>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</si>
  <si>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</si>
  <si>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</si>
  <si>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</si>
  <si>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</si>
  <si>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</si>
  <si>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</si>
  <si>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</si>
  <si>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</si>
  <si>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</si>
  <si>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</si>
  <si>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</si>
  <si>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</si>
  <si>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</si>
  <si>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</si>
  <si>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</si>
  <si>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</si>
  <si>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</si>
  <si>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</si>
  <si>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</si>
  <si>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</si>
  <si>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</si>
  <si>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</si>
  <si>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</si>
  <si>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</si>
  <si>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</si>
  <si>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</si>
  <si>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</si>
  <si>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</si>
  <si>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</si>
  <si>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</si>
  <si>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</si>
  <si>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</si>
  <si>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</si>
  <si>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</si>
  <si>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</si>
  <si>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</si>
  <si>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</si>
  <si>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</si>
  <si>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</si>
  <si>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</si>
  <si>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</si>
  <si>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</si>
  <si>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</si>
  <si>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</si>
  <si>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</si>
  <si>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</si>
  <si>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</si>
  <si>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</si>
  <si>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</si>
  <si>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</si>
  <si>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</si>
  <si>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</si>
  <si>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</si>
  <si>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</si>
  <si>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</si>
  <si>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</si>
  <si>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</si>
  <si>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</si>
  <si>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</si>
  <si>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</si>
  <si>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</si>
  <si>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</si>
  <si>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</si>
  <si>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</si>
  <si>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</si>
  <si>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</si>
  <si>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</si>
  <si>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</si>
  <si>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</si>
  <si>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</si>
  <si>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</si>
  <si>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</si>
  <si>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</si>
  <si>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</si>
  <si>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</si>
  <si>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</si>
  <si>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</si>
  <si>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</si>
  <si>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</si>
  <si>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</si>
  <si>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</si>
  <si>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</si>
  <si>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</si>
  <si>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</si>
  <si>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</si>
  <si>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</si>
  <si>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</si>
  <si>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</si>
  <si>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</si>
  <si>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</si>
  <si>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</si>
  <si>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</si>
  <si>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</si>
  <si>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</si>
  <si>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</si>
  <si>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</si>
  <si>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</si>
  <si>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</si>
  <si>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</si>
  <si>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</si>
  <si>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</si>
  <si>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</si>
  <si>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</si>
  <si>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</si>
  <si>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</si>
  <si>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</si>
  <si>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</si>
  <si>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</si>
  <si>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</si>
  <si>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</si>
  <si>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</si>
  <si>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</si>
  <si>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</si>
  <si>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</si>
  <si>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</si>
  <si>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</si>
  <si>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</si>
  <si>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</si>
  <si>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</si>
  <si>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</si>
  <si>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</si>
  <si>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</si>
  <si>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</si>
  <si>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</si>
  <si>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</si>
  <si>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</si>
  <si>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</si>
  <si>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</si>
  <si>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</si>
  <si>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</si>
  <si>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</si>
  <si>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</si>
  <si>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</si>
  <si>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</si>
  <si>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</si>
  <si>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</si>
  <si>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</si>
  <si>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</si>
  <si>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</si>
  <si>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</si>
  <si>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</si>
  <si>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</si>
  <si>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</si>
  <si>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</si>
  <si>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</si>
  <si>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</si>
  <si>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</si>
  <si>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</si>
  <si>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</si>
  <si>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</si>
  <si>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</si>
  <si>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</si>
  <si>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</si>
  <si>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</si>
  <si>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</si>
  <si>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</si>
  <si>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</si>
  <si>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</si>
  <si>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</si>
  <si>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</si>
  <si>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</si>
  <si>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</si>
  <si>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</si>
  <si>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</si>
  <si>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</si>
  <si>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</si>
  <si>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</si>
  <si>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</si>
  <si>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</si>
  <si>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</si>
  <si>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</si>
  <si>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</si>
  <si>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</si>
  <si>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</si>
  <si>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</si>
  <si>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</si>
  <si>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</si>
  <si>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</si>
  <si>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</si>
  <si>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</si>
  <si>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</si>
  <si>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</si>
  <si>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</si>
  <si>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</si>
  <si>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</si>
  <si>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</si>
  <si>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</si>
  <si>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</si>
  <si>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</si>
  <si>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</si>
  <si>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</si>
  <si>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</si>
  <si>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</si>
  <si>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</si>
  <si>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</si>
  <si>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</si>
  <si>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</si>
  <si>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</si>
  <si>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</si>
  <si>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</si>
  <si>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</si>
  <si>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</si>
  <si>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</si>
  <si>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</si>
  <si>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</si>
  <si>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</si>
  <si>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</si>
  <si>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</si>
  <si>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</si>
  <si>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</si>
  <si>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</si>
  <si>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</si>
  <si>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</si>
  <si>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</si>
  <si>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</si>
  <si>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</si>
  <si>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</si>
  <si>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</si>
  <si>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</si>
  <si>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</si>
  <si>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</si>
  <si>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</si>
  <si>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</si>
  <si>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</si>
  <si>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</si>
  <si>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</si>
  <si>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</si>
  <si>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</si>
  <si>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</si>
  <si>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</si>
  <si>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</si>
  <si>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</si>
  <si>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</si>
  <si>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</si>
  <si>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</si>
  <si>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</si>
  <si>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</si>
  <si>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</si>
  <si>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</si>
  <si>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</si>
  <si>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</si>
  <si>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</si>
  <si>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</si>
  <si>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</si>
  <si>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</si>
  <si>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</si>
  <si>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</si>
  <si>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</si>
  <si>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</si>
  <si>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</si>
  <si>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</si>
  <si>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</si>
  <si>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</si>
  <si>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</si>
  <si>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</si>
  <si>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</si>
  <si>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</si>
  <si>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</si>
  <si>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</si>
  <si>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</si>
  <si>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</si>
  <si>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</si>
  <si>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</si>
  <si>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</si>
  <si>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</si>
  <si>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</si>
  <si>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</si>
  <si>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</si>
  <si>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</si>
  <si>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</si>
  <si>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</si>
  <si>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</si>
  <si>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</si>
  <si>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</si>
  <si>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</si>
  <si>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</si>
  <si>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</si>
  <si>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</si>
  <si>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</si>
  <si>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</si>
  <si>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</si>
  <si>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</si>
  <si>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</si>
  <si>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</si>
  <si>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</si>
  <si>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</si>
  <si>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</si>
  <si>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</si>
  <si>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</si>
  <si>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</si>
  <si>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</si>
  <si>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</si>
  <si>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</si>
  <si>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</si>
  <si>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</si>
  <si>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</si>
  <si>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</si>
  <si>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</si>
  <si>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</si>
  <si>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</si>
  <si>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</si>
  <si>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</si>
  <si>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</si>
  <si>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</si>
  <si>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</si>
  <si>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</si>
  <si>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</si>
  <si>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</si>
  <si>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</si>
  <si>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</si>
  <si>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</si>
  <si>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</si>
  <si>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</si>
  <si>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</si>
  <si>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</si>
  <si>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</si>
  <si>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</si>
  <si>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</si>
  <si>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</si>
  <si>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</si>
  <si>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</si>
  <si>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</si>
  <si>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</si>
  <si>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</si>
  <si>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</si>
  <si>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</si>
  <si>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</si>
  <si>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</si>
  <si>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</si>
  <si>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</si>
  <si>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</si>
  <si>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</si>
  <si>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</si>
  <si>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</si>
  <si>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</si>
  <si>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</si>
  <si>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</si>
  <si>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</si>
  <si>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</si>
  <si>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</si>
  <si>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</si>
  <si>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</si>
  <si>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</si>
  <si>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</si>
  <si>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</si>
  <si>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</si>
  <si>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</si>
  <si>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</si>
  <si>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</si>
  <si>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</si>
  <si>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</si>
  <si>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</si>
  <si>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</si>
  <si>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</si>
  <si>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</si>
  <si>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</si>
  <si>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</si>
  <si>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</si>
  <si>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</si>
  <si>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</si>
  <si>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</si>
  <si>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</si>
  <si>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</si>
  <si>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</si>
  <si>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</si>
  <si>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</si>
  <si>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</si>
  <si>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</si>
  <si>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</si>
  <si>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</si>
  <si>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</si>
  <si>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</si>
  <si>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</si>
  <si>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</si>
  <si>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</si>
  <si>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</si>
  <si>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</si>
  <si>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</si>
  <si>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</si>
  <si>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</si>
  <si>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</si>
  <si>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</si>
  <si>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</si>
  <si>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</si>
  <si>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</si>
  <si>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</si>
  <si>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</si>
  <si>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</si>
  <si>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</si>
  <si>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</si>
  <si>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</si>
  <si>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</si>
  <si>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</si>
  <si>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</si>
  <si>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</si>
  <si>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</si>
  <si>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</si>
  <si>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</si>
  <si>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</si>
  <si>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</si>
  <si>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</si>
  <si>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</si>
  <si>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</si>
  <si>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</si>
  <si>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</si>
  <si>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</si>
  <si>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</si>
  <si>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</si>
  <si>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</si>
  <si>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</si>
  <si>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</si>
  <si>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</si>
  <si>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</si>
  <si>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</si>
  <si>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</si>
  <si>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</si>
  <si>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</si>
  <si>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</si>
  <si>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</si>
  <si>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</si>
  <si>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</si>
  <si>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</si>
  <si>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</si>
  <si>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</si>
  <si>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</si>
  <si>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</si>
  <si>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</si>
  <si>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</si>
  <si>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</si>
  <si>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</si>
  <si>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</si>
  <si>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</si>
  <si>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</si>
  <si>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</si>
  <si>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</si>
  <si>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</si>
  <si>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</si>
  <si>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</si>
  <si>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</si>
  <si>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</si>
  <si>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</si>
  <si>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</si>
  <si>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</si>
  <si>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</si>
  <si>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</si>
  <si>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</si>
  <si>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</si>
  <si>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</si>
  <si>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</si>
  <si>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</si>
  <si>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</si>
  <si>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</si>
  <si>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</si>
  <si>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</si>
  <si>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</si>
  <si>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</si>
  <si>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</si>
  <si>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</si>
  <si>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</si>
  <si>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</si>
  <si>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</si>
  <si>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</si>
  <si>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</si>
  <si>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</si>
  <si>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</si>
  <si>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</si>
  <si>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</si>
  <si>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</si>
  <si>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</si>
  <si>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</si>
  <si>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</si>
  <si>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</si>
  <si>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</si>
  <si>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</si>
  <si>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</si>
  <si>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</si>
  <si>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</si>
  <si>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</si>
  <si>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</si>
  <si>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</si>
  <si>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</si>
  <si>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</si>
  <si>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</si>
  <si>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</si>
  <si>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</si>
  <si>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</si>
  <si>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</si>
  <si>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</si>
  <si>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</si>
  <si>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</si>
  <si>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</si>
  <si>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</si>
  <si>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</si>
  <si>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</si>
  <si>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</si>
  <si>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</si>
  <si>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</si>
  <si>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</si>
  <si>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</si>
  <si>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</si>
  <si>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</si>
  <si>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</si>
  <si>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</si>
  <si>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</si>
  <si>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</si>
  <si>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</si>
  <si>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</si>
  <si>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</si>
  <si>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</si>
  <si>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</si>
  <si>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</si>
  <si>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</si>
  <si>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</si>
  <si>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</si>
  <si>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</si>
  <si>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</si>
  <si>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</si>
  <si>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</si>
  <si>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</si>
  <si>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</si>
  <si>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</si>
  <si>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</si>
  <si>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</si>
  <si>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</si>
  <si>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</si>
  <si>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</si>
  <si>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</si>
  <si>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</si>
  <si>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</si>
  <si>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</si>
  <si>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</si>
  <si>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</si>
  <si>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</si>
  <si>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</si>
  <si>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</si>
  <si>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</si>
  <si>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</si>
  <si>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</si>
  <si>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</si>
  <si>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</si>
  <si>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</si>
  <si>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</si>
  <si>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</si>
  <si>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</si>
  <si>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</si>
  <si>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</si>
  <si>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</si>
  <si>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</si>
  <si>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</si>
  <si>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</si>
  <si>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</si>
  <si>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</si>
  <si>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</si>
  <si>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</si>
  <si>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</si>
  <si>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</si>
  <si>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</si>
  <si>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</si>
  <si>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</si>
  <si>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</si>
  <si>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</si>
  <si>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</si>
  <si>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</si>
  <si>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</si>
  <si>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</si>
  <si>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</si>
  <si>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</si>
  <si>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</si>
  <si>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</si>
  <si>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</si>
  <si>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</si>
  <si>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</si>
  <si>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</si>
  <si>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</si>
  <si>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</si>
  <si>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</si>
  <si>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</si>
  <si>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</si>
  <si>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</si>
  <si>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</si>
  <si>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</si>
  <si>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</si>
  <si>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</si>
  <si>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</si>
  <si>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</si>
  <si>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</si>
  <si>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</si>
  <si>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</si>
  <si>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</si>
  <si>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</si>
  <si>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</si>
  <si>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</si>
  <si>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</si>
  <si>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</si>
  <si>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</si>
  <si>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</si>
  <si>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</si>
  <si>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</si>
  <si>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</si>
  <si>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</si>
  <si>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</si>
  <si>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</si>
  <si>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</si>
  <si>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</si>
  <si>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</si>
  <si>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</si>
  <si>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</si>
  <si>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</si>
  <si>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</si>
  <si>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</si>
  <si>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</si>
  <si>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</si>
  <si>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</si>
  <si>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</si>
  <si>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</si>
  <si>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</si>
  <si>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</si>
  <si>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</si>
  <si>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</si>
  <si>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</si>
  <si>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</si>
  <si>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</si>
  <si>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</si>
  <si>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</si>
  <si>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</si>
  <si>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</si>
  <si>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</si>
  <si>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</si>
  <si>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</si>
  <si>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</si>
  <si>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</si>
  <si>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</si>
  <si>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</si>
  <si>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</si>
  <si>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</si>
  <si>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</si>
  <si>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</si>
  <si>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</si>
  <si>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</si>
  <si>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</si>
  <si>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</si>
  <si>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</si>
  <si>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</si>
  <si>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</si>
  <si>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</si>
  <si>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</si>
  <si>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</si>
  <si>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</si>
  <si>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</si>
  <si>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</si>
  <si>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</si>
  <si>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</si>
  <si>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</si>
  <si>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</si>
  <si>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</si>
  <si>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</si>
  <si>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</si>
  <si>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</si>
  <si>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</si>
  <si>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</si>
  <si>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</si>
  <si>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</si>
  <si>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</si>
  <si>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</si>
  <si>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</si>
  <si>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</si>
  <si>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</si>
  <si>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</si>
  <si>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</si>
  <si>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</si>
  <si>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</si>
  <si>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</si>
  <si>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</si>
  <si>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</si>
  <si>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</si>
  <si>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</si>
  <si>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</si>
  <si>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</si>
  <si>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</si>
  <si>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</si>
  <si>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</si>
  <si>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</si>
  <si>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</si>
  <si>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</si>
  <si>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</si>
  <si>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</si>
  <si>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</si>
  <si>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</si>
  <si>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</si>
  <si>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</si>
  <si>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</si>
  <si>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</si>
  <si>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</si>
  <si>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</si>
  <si>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</si>
  <si>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</si>
  <si>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</si>
  <si>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</si>
  <si>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</si>
  <si>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</si>
  <si>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</si>
  <si>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</si>
  <si>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</si>
  <si>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</si>
  <si>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</si>
  <si>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</si>
  <si>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</si>
  <si>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</si>
  <si>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</si>
  <si>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</si>
  <si>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</si>
  <si>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</si>
  <si>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</si>
  <si>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</si>
  <si>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</si>
  <si>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</si>
  <si>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</si>
  <si>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</si>
  <si>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</si>
  <si>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</si>
  <si>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</si>
  <si>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</si>
  <si>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</si>
  <si>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</si>
  <si>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</si>
  <si>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</si>
  <si>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</si>
  <si>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</si>
  <si>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</si>
  <si>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</si>
  <si>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</si>
  <si>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</si>
  <si>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</si>
  <si>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</si>
  <si>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</si>
  <si>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</si>
  <si>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</si>
  <si>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</si>
  <si>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</si>
  <si>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</si>
  <si>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</si>
  <si>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</si>
  <si>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</si>
  <si>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</si>
  <si>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</si>
  <si>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</si>
  <si>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</si>
  <si>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</si>
  <si>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</si>
  <si>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</si>
  <si>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</si>
  <si>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</si>
  <si>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</si>
  <si>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</si>
  <si>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</si>
  <si>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</si>
  <si>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</si>
  <si>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</si>
  <si>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</si>
  <si>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</si>
  <si>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</si>
  <si>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</si>
  <si>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</si>
  <si>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</si>
  <si>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</si>
  <si>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</si>
  <si>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</si>
  <si>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</si>
  <si>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</si>
  <si>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</si>
  <si>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</si>
  <si>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</si>
  <si>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</si>
  <si>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</si>
  <si>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</si>
  <si>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</si>
  <si>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</si>
  <si>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</si>
  <si>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</si>
  <si>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</si>
  <si>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</si>
  <si>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</si>
  <si>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</si>
  <si>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</si>
  <si>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</si>
  <si>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</si>
  <si>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</si>
  <si>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</si>
  <si>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</si>
  <si>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</si>
  <si>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</si>
  <si>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</si>
  <si>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</si>
  <si>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</si>
  <si>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</si>
  <si>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</si>
  <si>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</si>
  <si>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</si>
  <si>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</si>
  <si>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</si>
  <si>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</si>
  <si>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</si>
  <si>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</si>
  <si>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</si>
  <si>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</si>
  <si>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</si>
  <si>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</si>
  <si>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</si>
  <si>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</si>
  <si>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</si>
  <si>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</si>
  <si>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</si>
  <si>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</si>
  <si>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</si>
  <si>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</si>
  <si>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</si>
  <si>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</si>
  <si>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</si>
  <si>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</si>
  <si>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</si>
  <si>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</si>
  <si>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</si>
  <si>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</si>
  <si>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</si>
  <si>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</si>
  <si>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</si>
  <si>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</si>
  <si>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</si>
  <si>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</si>
  <si>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</si>
  <si>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</si>
  <si>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</si>
  <si>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</si>
  <si>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</si>
  <si>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</si>
  <si>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</si>
  <si>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</si>
  <si>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</si>
  <si>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</si>
  <si>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</si>
  <si>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</si>
  <si>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</si>
  <si>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</si>
  <si>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</si>
  <si>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</si>
  <si>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</si>
  <si>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</si>
  <si>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</si>
  <si>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</si>
  <si>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</si>
  <si>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</si>
  <si>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</si>
  <si>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</si>
  <si>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</si>
  <si>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</si>
  <si>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</si>
  <si>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</si>
  <si>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</si>
  <si>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</si>
  <si>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</si>
  <si>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</si>
  <si>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</si>
  <si>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</si>
  <si>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</si>
  <si>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</si>
  <si>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</si>
  <si>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</si>
  <si>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</si>
  <si>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</si>
  <si>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</si>
  <si>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</si>
  <si>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</si>
  <si>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</si>
  <si>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</si>
  <si>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</si>
  <si>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</si>
  <si>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</si>
  <si>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</si>
  <si>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</si>
  <si>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</si>
  <si>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</si>
  <si>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</si>
  <si>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</si>
  <si>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</si>
  <si>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</si>
  <si>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</si>
  <si>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</si>
  <si>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</si>
  <si>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</si>
  <si>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</si>
  <si>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</si>
  <si>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</si>
  <si>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</si>
  <si>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</si>
  <si>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</si>
  <si>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</si>
  <si>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</si>
  <si>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</si>
  <si>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</si>
  <si>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</si>
  <si>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</si>
  <si>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</si>
  <si>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</si>
  <si>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</si>
  <si>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</si>
  <si>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</si>
  <si>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</si>
  <si>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</si>
  <si>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</si>
  <si>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</si>
  <si>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</si>
  <si>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</si>
  <si>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</si>
  <si>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</si>
  <si>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</si>
  <si>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</si>
  <si>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</si>
  <si>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</si>
  <si>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</si>
  <si>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</si>
  <si>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</si>
  <si>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</si>
  <si>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</si>
  <si>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</si>
  <si>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</si>
  <si>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</si>
  <si>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</si>
  <si>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</si>
  <si>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</si>
  <si>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</si>
  <si>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</si>
  <si>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</si>
  <si>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</si>
  <si>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</si>
  <si>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</si>
  <si>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</si>
  <si>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</si>
  <si>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</si>
  <si>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</si>
  <si>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</si>
  <si>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</si>
  <si>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</si>
  <si>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</si>
  <si>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</si>
  <si>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</si>
  <si>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</si>
  <si>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</si>
  <si>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</si>
  <si>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</si>
  <si>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</si>
  <si>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</si>
  <si>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</si>
  <si>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</si>
  <si>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</si>
  <si>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</si>
  <si>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</si>
  <si>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</si>
  <si>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</si>
  <si>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</si>
  <si>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</si>
  <si>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</si>
  <si>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</si>
  <si>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</si>
  <si>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</si>
  <si>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</si>
  <si>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</si>
  <si>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</si>
  <si>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</si>
  <si>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</si>
  <si>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</si>
  <si>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</si>
  <si>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</si>
  <si>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</si>
  <si>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</si>
  <si>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</si>
  <si>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</si>
  <si>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</si>
  <si>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</si>
  <si>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</si>
  <si>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</si>
  <si>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</si>
  <si>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</si>
  <si>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</si>
  <si>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</si>
  <si>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</si>
  <si>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</si>
  <si>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</si>
  <si>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</si>
  <si>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</si>
  <si>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</si>
  <si>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</si>
  <si>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</si>
  <si>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</si>
  <si>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</si>
  <si>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</si>
  <si>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</si>
  <si>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</si>
  <si>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</si>
  <si>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</si>
  <si>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</si>
  <si>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</si>
  <si>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</si>
  <si>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</si>
  <si>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</si>
  <si>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</si>
  <si>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</si>
  <si>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</si>
  <si>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</si>
  <si>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</si>
  <si>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</si>
  <si>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</si>
  <si>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</si>
  <si>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</si>
  <si>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</si>
  <si>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</si>
  <si>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</si>
  <si>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</si>
  <si>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</si>
  <si>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</si>
  <si>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</si>
  <si>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</si>
  <si>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</si>
  <si>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</si>
  <si>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</si>
  <si>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</si>
  <si>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</si>
  <si>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</si>
  <si>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</si>
  <si>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</si>
  <si>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</si>
  <si>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</si>
  <si>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</si>
  <si>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</si>
  <si>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</si>
  <si>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</si>
  <si>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</si>
  <si>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</si>
  <si>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</si>
  <si>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</si>
  <si>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</si>
  <si>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</si>
  <si>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</si>
  <si>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</si>
  <si>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</si>
  <si>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</si>
  <si>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</si>
  <si>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</si>
  <si>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</si>
  <si>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</si>
  <si>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</si>
  <si>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</si>
  <si>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</si>
  <si>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</si>
  <si>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</si>
  <si>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</si>
  <si>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</si>
  <si>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</si>
  <si>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</si>
  <si>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</si>
  <si>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</si>
  <si>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</si>
  <si>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</si>
  <si>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</si>
  <si>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</si>
  <si>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</si>
  <si>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</si>
  <si>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</si>
  <si>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</si>
  <si>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</si>
  <si>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</si>
  <si>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</si>
  <si>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</si>
  <si>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</si>
  <si>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</si>
  <si>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</si>
  <si>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</si>
  <si>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</si>
  <si>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</si>
  <si>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</si>
  <si>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</si>
  <si>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</si>
  <si>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</si>
  <si>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</si>
  <si>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</si>
  <si>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</si>
  <si>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</si>
  <si>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</si>
  <si>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</si>
  <si>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</si>
  <si>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</si>
  <si>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</si>
  <si>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</si>
  <si>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</si>
  <si>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</si>
  <si>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</si>
  <si>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</si>
  <si>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</si>
  <si>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</si>
  <si>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</si>
  <si>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</si>
  <si>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</si>
  <si>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</si>
  <si>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</si>
  <si>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</si>
  <si>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</si>
  <si>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</si>
  <si>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</si>
  <si>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</si>
  <si>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</si>
  <si>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</si>
  <si>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</si>
  <si>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</si>
  <si>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</si>
  <si>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</si>
  <si>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</si>
  <si>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</si>
  <si>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</si>
  <si>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</si>
  <si>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</si>
  <si>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</si>
  <si>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</si>
  <si>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</si>
  <si>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</si>
  <si>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</si>
  <si>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</si>
  <si>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</si>
  <si>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</si>
  <si>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</si>
  <si>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</si>
  <si>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</si>
  <si>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</si>
  <si>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</si>
  <si>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</si>
  <si>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</si>
  <si>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</si>
  <si>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</si>
  <si>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</si>
  <si>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</si>
  <si>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</si>
  <si>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</si>
  <si>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</si>
  <si>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</si>
  <si>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</si>
  <si>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</si>
  <si>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</si>
  <si>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</si>
  <si>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</si>
  <si>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</si>
  <si>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</si>
  <si>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</si>
  <si>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</si>
  <si>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</si>
  <si>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</si>
  <si>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</si>
  <si>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</si>
  <si>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</si>
  <si>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</si>
  <si>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</si>
  <si>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</si>
  <si>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</si>
  <si>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</si>
  <si>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</si>
  <si>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</si>
  <si>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</si>
  <si>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</si>
  <si>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</si>
  <si>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</si>
  <si>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</si>
  <si>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</si>
  <si>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</si>
  <si>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</si>
  <si>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</si>
  <si>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</si>
  <si>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</si>
  <si>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</si>
  <si>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</si>
  <si>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</si>
  <si>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</si>
  <si>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</si>
  <si>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</si>
  <si>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</si>
  <si>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</si>
  <si>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</si>
  <si>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</si>
  <si>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</si>
  <si>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</si>
  <si>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</si>
  <si>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</si>
  <si>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</si>
  <si>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</si>
  <si>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</si>
  <si>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</si>
  <si>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</si>
  <si>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</si>
  <si>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</si>
  <si>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</si>
  <si>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</si>
  <si>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</si>
  <si>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</si>
  <si>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</si>
  <si>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</si>
  <si>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</si>
  <si>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</si>
  <si>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</si>
  <si>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</si>
  <si>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</si>
  <si>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</si>
  <si>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</si>
  <si>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</si>
  <si>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</si>
  <si>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</si>
  <si>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</si>
  <si>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</si>
  <si>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</si>
  <si>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</si>
  <si>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</si>
  <si>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</si>
  <si>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</si>
  <si>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</si>
  <si>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</si>
  <si>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</si>
  <si>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</si>
  <si>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</si>
  <si>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</si>
  <si>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</si>
  <si>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</si>
  <si>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</si>
  <si>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</si>
  <si>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</si>
  <si>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</si>
  <si>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</si>
  <si>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</si>
  <si>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</si>
  <si>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</si>
  <si>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</si>
  <si>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</si>
  <si>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</si>
  <si>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</si>
  <si>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</si>
  <si>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</si>
  <si>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</si>
  <si>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</si>
  <si>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</si>
  <si>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</si>
  <si>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</si>
  <si>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</si>
  <si>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</si>
  <si>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</si>
  <si>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</si>
  <si>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</si>
  <si>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</si>
  <si>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</si>
  <si>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</si>
  <si>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</si>
  <si>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</si>
  <si>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</si>
  <si>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</si>
  <si>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</si>
  <si>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</si>
  <si>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</si>
  <si>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</si>
  <si>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</si>
  <si>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</si>
  <si>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</si>
  <si>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</si>
  <si>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</si>
  <si>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</si>
  <si>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</si>
  <si>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</si>
  <si>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</si>
  <si>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</si>
  <si>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</si>
  <si>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</si>
  <si>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</si>
  <si>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</si>
  <si>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</si>
  <si>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</si>
  <si>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</si>
  <si>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</si>
  <si>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</si>
  <si>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</si>
  <si>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</si>
  <si>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</si>
  <si>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</si>
  <si>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</si>
  <si>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</si>
  <si>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</si>
  <si>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</si>
  <si>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</si>
  <si>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</si>
  <si>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</si>
  <si>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</si>
  <si>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</si>
  <si>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</si>
  <si>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</si>
  <si>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</si>
  <si>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</si>
  <si>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</si>
  <si>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</si>
  <si>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</si>
  <si>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</si>
  <si>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</si>
  <si>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</si>
  <si>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</si>
  <si>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</si>
  <si>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</si>
  <si>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</si>
  <si>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</si>
  <si>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</si>
  <si>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</si>
  <si>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</si>
  <si>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</si>
  <si>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</si>
  <si>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</si>
  <si>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</si>
  <si>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</si>
  <si>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</si>
  <si>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</si>
  <si>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</si>
  <si>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</si>
  <si>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</si>
  <si>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</si>
  <si>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</si>
  <si>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</si>
  <si>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</si>
  <si>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</si>
  <si>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</si>
  <si>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</si>
  <si>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</si>
  <si>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</si>
  <si>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</si>
  <si>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</si>
  <si>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</si>
  <si>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</si>
  <si>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</si>
  <si>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</si>
  <si>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</si>
  <si>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</si>
  <si>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</si>
  <si>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</si>
  <si>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</si>
  <si>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</si>
  <si>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</si>
  <si>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</si>
  <si>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</si>
  <si>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</si>
  <si>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</si>
  <si>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</si>
  <si>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</si>
  <si>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</si>
  <si>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</si>
  <si>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</si>
  <si>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</si>
  <si>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</si>
  <si>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</si>
  <si>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</si>
  <si>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</si>
  <si>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</si>
  <si>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</si>
  <si>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</si>
  <si>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</si>
  <si>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</si>
  <si>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</si>
  <si>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</si>
  <si>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</si>
  <si>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</si>
  <si>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</si>
  <si>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</si>
  <si>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</si>
  <si>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</si>
  <si>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</si>
  <si>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</si>
  <si>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</si>
  <si>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</si>
  <si>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</si>
  <si>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</si>
  <si>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</si>
  <si>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</si>
  <si>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</si>
  <si>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</si>
  <si>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</si>
  <si>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</si>
  <si>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</si>
  <si>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</si>
  <si>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</si>
  <si>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</si>
  <si>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</si>
  <si>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</si>
  <si>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</si>
  <si>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</si>
  <si>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</si>
  <si>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</si>
  <si>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</si>
  <si>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</si>
  <si>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</si>
  <si>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</si>
  <si>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</si>
  <si>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</si>
  <si>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</si>
  <si>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</si>
  <si>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</si>
  <si>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</si>
  <si>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</si>
  <si>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</si>
  <si>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</si>
  <si>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</si>
  <si>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</si>
  <si>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</si>
  <si>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</si>
  <si>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</si>
  <si>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</si>
  <si>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</si>
  <si>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</si>
  <si>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</si>
  <si>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</si>
  <si>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</si>
  <si>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</si>
  <si>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</si>
  <si>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</si>
  <si>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</si>
  <si>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</si>
  <si>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</si>
  <si>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</si>
  <si>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</si>
  <si>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</si>
  <si>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</si>
  <si>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</si>
  <si>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</si>
  <si>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</si>
  <si>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</si>
  <si>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</si>
  <si>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</si>
  <si>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</si>
  <si>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</si>
  <si>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</si>
  <si>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</si>
  <si>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</si>
  <si>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</si>
  <si>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</si>
  <si>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</si>
  <si>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</si>
  <si>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</si>
  <si>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</si>
  <si>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</si>
  <si>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</si>
  <si>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</si>
  <si>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</si>
  <si>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</si>
  <si>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</si>
  <si>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</si>
  <si>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</si>
  <si>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</si>
  <si>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</si>
  <si>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</si>
  <si>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</si>
  <si>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</si>
  <si>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</si>
  <si>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</si>
  <si>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</si>
  <si>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</si>
  <si>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</si>
  <si>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</si>
  <si>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</si>
  <si>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</si>
  <si>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</si>
  <si>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</si>
  <si>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</si>
  <si>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</si>
  <si>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</si>
  <si>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</si>
  <si>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</si>
  <si>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</si>
  <si>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</si>
  <si>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</si>
  <si>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</si>
  <si>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</si>
  <si>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</si>
  <si>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</si>
  <si>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</si>
  <si>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</si>
  <si>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</si>
  <si>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</si>
  <si>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</si>
  <si>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</si>
  <si>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</si>
  <si>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</si>
  <si>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</si>
  <si>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</si>
  <si>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</si>
  <si>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</si>
  <si>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</si>
  <si>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</si>
  <si>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</si>
  <si>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</si>
  <si>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</si>
  <si>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</si>
  <si>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</si>
  <si>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</si>
  <si>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</si>
  <si>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</si>
  <si>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</si>
  <si>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</si>
  <si>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</si>
  <si>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</si>
  <si>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</si>
  <si>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</si>
  <si>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</si>
  <si>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</si>
  <si>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</si>
  <si>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</si>
  <si>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</si>
  <si>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</si>
  <si>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</si>
  <si>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</si>
  <si>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</si>
  <si>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</si>
  <si>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</si>
  <si>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</si>
  <si>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</si>
  <si>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</si>
  <si>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</si>
  <si>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</si>
  <si>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</si>
  <si>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</si>
  <si>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</si>
  <si>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</si>
  <si>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</si>
  <si>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</si>
  <si>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</si>
  <si>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</si>
  <si>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</si>
  <si>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</si>
  <si>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</si>
  <si>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</si>
  <si>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</si>
  <si>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</si>
  <si>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</si>
  <si>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</si>
  <si>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</si>
  <si>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</si>
  <si>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</si>
  <si>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</si>
  <si>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</si>
  <si>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</si>
  <si>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</si>
  <si>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</si>
  <si>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</si>
  <si>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</si>
  <si>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</si>
  <si>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</si>
  <si>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</si>
  <si>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</si>
  <si>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</si>
  <si>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</si>
  <si>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</si>
  <si>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</si>
  <si>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</si>
  <si>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</si>
  <si>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</si>
  <si>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</si>
  <si>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</si>
  <si>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</si>
  <si>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</si>
  <si>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</si>
  <si>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</si>
  <si>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</si>
  <si>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</si>
  <si>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</si>
  <si>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</si>
  <si>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</si>
  <si>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</si>
  <si>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</si>
  <si>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</si>
  <si>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</si>
  <si>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</si>
  <si>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</si>
  <si>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</si>
  <si>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</si>
  <si>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</si>
  <si>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</si>
  <si>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</si>
  <si>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</si>
  <si>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</si>
  <si>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</si>
  <si>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</si>
  <si>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</si>
  <si>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</si>
  <si>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</si>
  <si>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</si>
  <si>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</si>
  <si>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</si>
  <si>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</si>
  <si>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</si>
  <si>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</si>
  <si>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</si>
  <si>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</si>
  <si>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</si>
  <si>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</si>
  <si>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</si>
  <si>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</si>
  <si>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</si>
  <si>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</si>
  <si>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</si>
  <si>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</si>
  <si>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</si>
  <si>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</si>
  <si>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</si>
  <si>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</si>
  <si>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</si>
  <si>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</si>
  <si>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</si>
  <si>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</si>
  <si>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</si>
  <si>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</si>
  <si>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</si>
  <si>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</si>
  <si>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</si>
  <si>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</si>
  <si>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</si>
  <si>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</si>
  <si>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</si>
  <si>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</si>
  <si>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</si>
  <si>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</si>
  <si>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</si>
  <si>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</si>
  <si>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</si>
  <si>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</si>
  <si>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</si>
  <si>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</si>
  <si>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</si>
  <si>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</si>
  <si>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</si>
  <si>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</si>
  <si>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</si>
  <si>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</si>
  <si>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</si>
  <si>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</si>
  <si>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</si>
  <si>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</si>
  <si>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</si>
  <si>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</si>
  <si>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</si>
  <si>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</si>
  <si>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</si>
  <si>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</si>
  <si>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</si>
  <si>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</si>
  <si>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</si>
  <si>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</si>
  <si>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</si>
  <si>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</si>
  <si>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</si>
  <si>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</si>
  <si>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</si>
  <si>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</si>
  <si>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</si>
  <si>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</si>
  <si>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</si>
  <si>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</si>
  <si>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</si>
  <si>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</si>
  <si>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</si>
  <si>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</si>
  <si>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</si>
  <si>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</si>
  <si>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</si>
  <si>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</si>
  <si>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</si>
  <si>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</si>
  <si>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</si>
  <si>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</si>
  <si>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</si>
  <si>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</si>
  <si>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</si>
  <si>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</si>
  <si>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</si>
  <si>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</si>
  <si>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</si>
  <si>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</si>
  <si>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</si>
  <si>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</si>
  <si>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</si>
  <si>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</si>
  <si>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</si>
  <si>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</si>
  <si>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</si>
  <si>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</si>
  <si>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</si>
  <si>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</si>
  <si>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</si>
  <si>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</si>
  <si>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</si>
  <si>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</si>
  <si>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</si>
  <si>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</si>
  <si>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</si>
  <si>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</si>
  <si>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</si>
  <si>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</si>
  <si>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</si>
  <si>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</si>
  <si>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</si>
  <si>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</si>
  <si>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</si>
  <si>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</si>
  <si>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</si>
  <si>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</si>
  <si>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</si>
  <si>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</si>
  <si>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</si>
  <si>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</si>
  <si>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</si>
  <si>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</si>
  <si>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</si>
  <si>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</si>
  <si>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</si>
  <si>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</si>
  <si>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</si>
  <si>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</si>
  <si>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</si>
  <si>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</si>
  <si>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</si>
  <si>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</si>
  <si>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</si>
  <si>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</si>
  <si>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</si>
  <si>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</si>
  <si>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</si>
  <si>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</si>
  <si>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</si>
  <si>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</si>
  <si>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</si>
  <si>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</si>
  <si>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</si>
  <si>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</si>
  <si>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</si>
  <si>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</si>
  <si>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</si>
  <si>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</si>
  <si>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</si>
  <si>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</si>
  <si>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</si>
  <si>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</si>
  <si>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</si>
  <si>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</si>
  <si>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</si>
  <si>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</si>
  <si>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</si>
  <si>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</si>
  <si>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</si>
  <si>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</si>
  <si>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</si>
  <si>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</si>
  <si>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</si>
  <si>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</si>
  <si>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</si>
  <si>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</si>
  <si>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</si>
  <si>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</si>
  <si>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</si>
  <si>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</si>
  <si>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</si>
  <si>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</si>
  <si>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</si>
  <si>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</si>
  <si>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</si>
  <si>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</si>
  <si>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</si>
  <si>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</si>
  <si>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</si>
  <si>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</si>
  <si>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</si>
  <si>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</si>
  <si>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</si>
  <si>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</si>
  <si>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</si>
  <si>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</si>
  <si>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</si>
  <si>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</si>
  <si>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</si>
  <si>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</si>
  <si>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</si>
  <si>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</si>
  <si>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</si>
  <si>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</si>
  <si>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</si>
  <si>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</si>
  <si>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</si>
  <si>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</si>
  <si>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</si>
  <si>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</si>
  <si>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</si>
  <si>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</si>
  <si>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</si>
  <si>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</si>
  <si>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</si>
  <si>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</si>
  <si>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</si>
  <si>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</si>
  <si>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</si>
  <si>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</si>
  <si>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</si>
  <si>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</si>
  <si>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</si>
  <si>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</si>
  <si>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</si>
  <si>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</si>
  <si>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</si>
  <si>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</si>
  <si>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</si>
  <si>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</si>
  <si>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</si>
  <si>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</si>
  <si>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</si>
  <si>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</si>
  <si>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</si>
  <si>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</si>
  <si>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</si>
  <si>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</si>
  <si>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</si>
  <si>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</si>
  <si>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</si>
  <si>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</si>
  <si>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</si>
  <si>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</si>
  <si>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</si>
  <si>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</si>
  <si>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</si>
  <si>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</si>
  <si>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</si>
  <si>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</si>
  <si>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</si>
  <si>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</si>
  <si>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</si>
  <si>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</si>
  <si>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</si>
  <si>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</si>
  <si>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</si>
  <si>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</si>
  <si>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</si>
  <si>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</si>
  <si>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</si>
  <si>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</si>
  <si>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</si>
  <si>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</si>
  <si>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</si>
  <si>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</si>
  <si>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</si>
  <si>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</si>
  <si>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</si>
  <si>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</si>
  <si>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</si>
  <si>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</si>
  <si>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</si>
  <si>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</si>
  <si>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</si>
  <si>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</si>
  <si>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</si>
  <si>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</si>
  <si>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</si>
  <si>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</si>
  <si>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</si>
  <si>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</si>
  <si>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</si>
  <si>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</si>
  <si>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</si>
  <si>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</si>
  <si>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</si>
  <si>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</si>
  <si>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</si>
  <si>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</si>
  <si>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</si>
  <si>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</si>
  <si>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</si>
  <si>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</si>
  <si>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</si>
  <si>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</si>
  <si>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</si>
  <si>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</si>
  <si>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</si>
  <si>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</si>
  <si>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</si>
  <si>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</si>
  <si>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</si>
  <si>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</si>
  <si>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</si>
  <si>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</si>
  <si>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</si>
  <si>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</si>
  <si>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</si>
  <si>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</si>
  <si>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</si>
  <si>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</si>
  <si>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</si>
  <si>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</si>
  <si>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</si>
  <si>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</si>
  <si>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</si>
  <si>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</si>
  <si>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</si>
  <si>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</si>
  <si>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</si>
  <si>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</si>
  <si>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</si>
  <si>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</si>
  <si>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</si>
  <si>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</si>
  <si>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</si>
  <si>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</si>
  <si>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</si>
  <si>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</si>
  <si>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</si>
  <si>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</si>
  <si>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</si>
  <si>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</si>
  <si>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</si>
  <si>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</si>
  <si>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</si>
  <si>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</si>
  <si>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</si>
  <si>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</si>
  <si>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</si>
  <si>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</si>
  <si>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</si>
  <si>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</si>
  <si>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</si>
  <si>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</si>
  <si>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</si>
  <si>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</si>
  <si>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</si>
  <si>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</si>
  <si>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</si>
  <si>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</si>
  <si>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</si>
  <si>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</si>
  <si>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</si>
  <si>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</si>
  <si>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</si>
  <si>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</si>
  <si>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</si>
  <si>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</si>
  <si>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</si>
  <si>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</si>
  <si>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</si>
  <si>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</si>
  <si>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</si>
  <si>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</si>
  <si>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</si>
  <si>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</si>
  <si>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</si>
  <si>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</si>
  <si>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</si>
  <si>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</si>
  <si>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</si>
  <si>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</si>
  <si>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</si>
  <si>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</si>
  <si>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</si>
  <si>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</si>
  <si>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</si>
  <si>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</si>
  <si>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</si>
  <si>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</si>
  <si>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</si>
  <si>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</si>
  <si>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</si>
  <si>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</si>
  <si>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</si>
  <si>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</si>
  <si>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</si>
  <si>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</si>
  <si>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</si>
  <si>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</si>
  <si>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</si>
  <si>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</si>
  <si>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</si>
  <si>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</si>
  <si>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</si>
  <si>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</si>
  <si>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</si>
  <si>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</si>
  <si>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</si>
  <si>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</si>
  <si>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</si>
  <si>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</si>
  <si>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</si>
  <si>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</si>
  <si>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</si>
  <si>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</si>
  <si>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</si>
  <si>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</si>
  <si>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</si>
  <si>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</si>
  <si>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PCM-20251123-00001580</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</si>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</sst>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6" totalsRowShown="0" headerRowDxfId="47" dataDxfId="46" headerRowBorderDxfId="44" tableBorderDxfId="45" totalsRowBorderDxfId="43">
  <autoFilter ref="A1:L4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30" dataDxfId="29" headerRowBorderDxfId="27" tableBorderDxfId="28">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321.8314041666672</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3.6531481484416872E-2</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45984.779830092593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45984.779830092593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45984.779830092593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45984.779830092593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45984.779830092593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45984.779830092593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45984.779830092593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45984.779830092593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45984.779830092593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45984.779830092593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45984.779830092593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45984.779830092593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45984.779830092593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45984.779830092593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45984.779830092593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45984.779830092593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45984.779830092593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45984.779830092593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45984.779830092593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45984.779830092593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45984.779830092593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45984.779830092593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45984.779830092593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45984.779830092593</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45984.779830092593</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45984.779830092593</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45984.779830092593</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3C400483-A3E8-4B8B-9788-9BFF5D6C6602}"/>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tabSelected="1" workbookViewId="0">
      <pane ySplit="1" topLeftCell="A2" activePane="bottomLeft" state="frozen"/>
      <selection pane="bottomLeft" activeCell="I9" sqref="I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159.77999212963186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0.3924111111118691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45984.779830092593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45984.779830092593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45984.779830092593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45984.779830092593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45984.779830092593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45984.779830092593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45984.779830092593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45984.779830092593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45984.779830092593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45984.779830092593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45984.779830092593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45984.779830092593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45984.779830092593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45984.779830092593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45984.779830092593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45984.779830092593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45984.779830092593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45984.779830092593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45984.779830092593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45984.779830092593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45984.779830092593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45984.779830092593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45984.779830092593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45984.779830092593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45984.779830092593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45984.779830092593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45984.779830092593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45984.779830092593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45984.779830092593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45984.779830092593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45984.779830092593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45984.779830092593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45984.779830092593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45984.779830092593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45984.779830092593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45984.779830092593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45984.779830092593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45984.779830092593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45984.779830092593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45984.779830092593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45984.779830092593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45984.779830092593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45984.779830092593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45984.779830092593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45984.779830092593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45984.779830092593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45984.779830092593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45984.779830092593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45984.779830092593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45984.779830092593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45984.779830092593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45984.779830092593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45984.779830092593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45984.779830092593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45984.779830092593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45984.779830092593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45984.779830092593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45984.779830092593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45984.779830092593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45984.779830092593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45984.779830092593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45984.779830092593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45984.779830092593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45984.779830092593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45984.779830092593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45984.779830092593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45984.779830092593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45984.779830092593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45984.779830092593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45984.779830092593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45984.779830092593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45984.779830092593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45984.779830092593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45984.779830092593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45984.779830092593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45984.779830092593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45984.779830092593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45984.779830092593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45984.779830092593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45984.779830092593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45984.779830092593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45984.779830092593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45984.779830092593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45984.779830092593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45984.779830092593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45984.779830092593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45984.779830092593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45984.779830092593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45984.779830092593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45984.779830092593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45984.779830092593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45984.779830092593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45984.779830092593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45984.779830092593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45984.779830092593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45984.779830092593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45984.779830092593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45984.779830092593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45984.779830092593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45984.779830092593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45984.779830092593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45984.779830092593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45984.779830092593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45984.779830092593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45984.779830092593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45984.779830092593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45984.779830092593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45984.779830092593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45984.779830092593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45984.779830092593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45984.779830092593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45984.779830092593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45984.779830092593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45984.779830092593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45984.779830092593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45984.779830092593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45984.779830092593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45984.779830092593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45984.779830092593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45984.779830092593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45984.779830092593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45984.779830092593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45984.779830092593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45984.779830092593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45984.779830092593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45984.779830092593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45984.779830092593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45984.779830092593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45984.779830092593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45984.779830092593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45984.779830092593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45984.779830092593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45984.779830092593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45984.779830092593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45984.779830092593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45984.779830092593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45984.779830092593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45984.779830092593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45984.779830092593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45984.779830092593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45984.779830092593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45984.779830092593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45984.779830092593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45984.779830092593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45984.779830092593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45984.779830092593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45984.779830092593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45984.779830092593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45984.779830092593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45984.779830092593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45984.779830092593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45984.779830092593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45984.779830092593</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45984.779830092593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45984.779830092593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45984.779830092593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45984.779830092593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45984.779830092593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45984.779830092593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45984.779830092593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45984.779830092593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45984.779830092593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45984.779830092593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45984.779830092593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45984.779830092593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45984.779830092593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45984.779830092593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45984.779830092593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45984.779830092593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45984.779830092593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45984.779830092593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45984.779830092593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45984.779830092593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45984.779830092593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45984.779830092593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45984.779830092593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45984.779830092593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45984.779830092593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45984.779830092593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45984.779830092593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45984.779830092593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45984.779830092593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45984.779830092593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45984.779830092593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45984.779830092593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45984.779830092593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45984.779830092593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45984.779830092593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45984.779830092593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45984.779830092593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45984.779830092593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45984.779830092593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45984.779830092593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45984.779830092593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45984.779830092593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45984.779830092593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45984.779830092593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45984.779830092593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45984.779830092593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45984.779830092593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45984.779830092593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45984.779830092593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45984.779830092593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45984.779830092593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45984.779830092593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45984.779830092593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45984.779830092593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45984.779830092593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45984.779830092593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45984.779830092593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45984.779830092593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45984.779830092593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45984.779830092593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45984.779830092593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45984.779830092593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45984.779830092593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45984.779830092593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45984.779830092593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45984.779830092593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45984.779830092593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45984.779830092593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45984.779830092593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45984.779830092593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45984.779830092593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45984.779830092593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45984.779830092593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45984.779830092593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45984.779830092593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45984.779830092593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45984.779830092593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45984.779830092593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45984.779830092593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45984.779830092593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45984.779830092593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45984.779830092593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45984.779830092593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45984.779830092593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45984.779830092593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45984.779830092593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45984.779830092593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45984.779830092593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45984.779830092593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45984.779830092593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45984.779830092593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45984.779830092593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45984.779830092593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45984.779830092593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45984.779830092593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45984.779830092593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45984.779830092593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45984.779830092593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45984.779830092593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45984.779830092593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45984.779830092593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45984.779830092593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45984.779830092593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45984.779830092593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45984.779830092593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45984.779830092593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45984.779830092593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45984.779830092593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45984.779830092593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45984.779830092593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45984.779830092593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45984.779830092593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45984.779830092593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45984.779830092593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45984.779830092593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45984.779830092593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45984.779830092593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45984.779830092593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45984.779830092593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45984.779830092593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45984.779830092593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45984.779830092593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45984.779830092593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45984.779830092593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45984.779830092593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45984.779830092593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45984.779830092593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45984.779830092593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45984.779830092593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45984.779830092593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45984.779830092593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45984.779830092593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45984.779830092593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45984.779830092593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45984.779830092593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45984.779830092593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45984.779830092593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45984.779830092593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45984.779830092593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45984.779830092593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45984.779830092593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45984.779830092593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45984.779830092593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45984.779830092593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45984.779830092593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45984.779830092593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45984.779830092593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45984.779830092593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45984.779830092593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45984.779830092593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45984.779830092593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45984.779830092593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45984.779830092593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45984.779830092593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45984.779830092593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45984.779830092593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45984.779830092593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45984.779830092593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45984.779830092593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45984.779830092593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45984.779830092593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45984.779830092593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45984.779830092593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45984.779830092593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45984.779830092593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45984.779830092593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45984.779830092593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45984.779830092593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45984.779830092593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45984.779830092593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45984.779830092593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45984.779830092593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45984.779830092593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45984.779830092593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45984.779830092593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45984.779830092593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45984.779830092593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45984.779830092593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45984.779830092593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45984.779830092593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45984.779830092593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45984.779830092593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45984.779830092593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45984.779830092593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45984.779830092593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45984.779830092593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45984.779830092593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45984.779830092593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45984.779830092593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45984.779830092593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45984.779830092593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45984.779830092593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45984.779830092593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45984.779830092593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45984.779830092593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45984.779830092593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45984.779830092593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45984.779830092593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45984.779830092593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45984.779830092593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45984.779830092593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45984.779830092593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45984.779830092593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45984.779830092593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45984.779830092593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45984.779830092593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45984.779830092593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45984.779830092593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45984.779830092593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45984.779830092593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45984.779830092593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45984.779830092593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45984.779830092593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45984.779830092593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45984.779830092593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45984.779830092593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45984.779830092593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45984.779830092593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45984.779830092593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45984.779830092593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45984.779830092593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45984.779830092593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45984.779830092593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45984.779830092593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45984.779830092593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45984.779830092593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45984.779830092593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45984.779830092593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45984.779830092593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45984.779830092593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45984.779830092593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45984.779830092593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45984.779830092593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45984.779830092593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45984.779830092593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45984.779830092593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45984.779830092593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45984.779830092593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45984.779830092593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45984.779830092593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45984.779830092593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45984.779830092593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45984.779830092593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45984.779830092593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45984.779830092593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45984.779830092593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45984.779830092593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45984.779830092593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45984.779830092593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45984.779830092593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45984.779830092593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45984.779830092593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45984.779830092593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45984.779830092593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45984.779830092593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45984.779830092593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45984.779830092593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45984.779830092593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45984.779830092593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45984.779830092593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45984.779830092593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45984.779830092593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45984.779830092593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45984.779830092593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45984.779830092593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45984.779830092593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45984.779830092593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45984.779830092593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45984.779830092593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45984.779830092593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45984.779830092593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45984.779830092593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45984.779830092593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45984.779830092593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45984.779830092593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45984.779830092593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45984.779830092593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45984.779830092593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45984.779830092593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45984.779830092593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45984.779830092593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45984.779830092593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45984.779830092593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45984.779830092593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45984.779830092593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45984.779830092593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45984.779830092593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45984.779830092593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45984.779830092593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45984.779830092593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45984.779830092593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45984.779830092593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45984.779830092593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45984.779830092593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45984.779830092593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45984.779830092593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45984.779830092593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45984.779830092593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45984.779830092593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45984.779830092593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45984.779830092593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45984.779830092593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45984.779830092593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45984.779830092593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45984.779830092593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45984.779830092593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45984.779830092593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45984.779830092593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45984.779830092593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45984.779830092593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45984.779830092593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45984.779830092593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45984.779830092593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45984.779830092593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45984.779830092593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45984.779830092593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45984.779830092593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45984.779830092593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45984.779830092593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45984.779830092593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45984.779830092593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45984.779830092593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45984.779830092593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45984.779830092593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45984.779830092593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45984.779830092593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45984.779830092593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45984.779830092593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45984.779830092593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45984.779830092593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45984.779830092593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45984.779830092593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45984.779830092593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45984.779830092593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45984.779830092593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45984.779830092593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45984.779830092593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45984.779830092593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45984.779830092593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45984.779830092593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45984.779830092593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45984.779830092593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45984.779830092593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45984.779830092593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45984.779830092593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45984.779830092593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45984.779830092593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45984.779830092593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45984.779830092593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45984.779830092593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45984.779830092593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45984.779830092593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45984.779830092593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45984.779830092593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45984.779830092593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45984.779830092593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45984.779830092593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45984.779830092593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45984.779830092593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45984.779830092593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45984.779830092593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45984.779830092593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45984.779830092593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45984.779830092593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45984.779830092593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45984.779830092593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45984.779830092593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45984.779830092593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45984.779830092593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45984.779830092593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45984.779830092593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45984.779830092593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45984.779830092593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45984.779830092593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45984.779830092593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45984.779830092593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45984.779830092593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45984.779830092593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45984.779830092593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45984.779830092593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45984.779830092593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45984.779830092593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45984.779830092593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45984.779830092593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45984.779830092593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45984.779830092593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45984.779830092593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45984.779830092593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45984.779830092593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45984.779830092593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45984.779830092593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45984.779830092593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45984.779830092593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45984.779830092593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45984.779830092593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45984.779830092593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45984.779830092593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45984.779830092593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45984.779830092593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45984.779830092593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45984.779830092593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45984.779830092593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45984.779830092593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45984.779830092593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45984.779830092593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45984.779830092593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45984.779830092593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45984.779830092593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45984.779830092593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45984.779830092593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45984.779830092593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45984.779830092593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45984.779830092593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45984.779830092593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45984.779830092593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45984.779830092593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45984.779830092593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45984.779830092593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45984.779830092593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45984.779830092593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45984.779830092593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45984.779830092593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45984.779830092593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45984.779830092593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45984.779830092593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45984.779830092593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45984.779830092593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45984.779830092593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45984.779830092593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45984.779830092593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45984.779830092593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45984.779830092593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45984.779830092593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45984.779830092593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45984.779830092593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45984.779830092593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45984.779830092593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45984.779830092593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45984.779830092593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45984.779830092593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45984.779830092593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45984.779830092593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45984.779830092593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45984.779830092593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45984.779830092593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45984.779830092593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45984.779830092593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45984.779830092593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45984.779830092593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45984.779830092593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45984.779830092593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45984.779830092593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45984.779830092593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45984.779830092593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45984.779830092593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45984.779830092593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45984.779830092593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45984.779830092593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45984.779830092593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45984.779830092593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45984.779830092593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45984.779830092593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45984.779830092593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45984.779830092593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45984.779830092593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45984.779830092593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45984.779830092593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45984.779830092593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45984.779830092593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45984.779830092593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45984.779830092593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45984.779830092593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45984.779830092593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45984.779830092593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45984.779830092593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45984.779830092593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45984.779830092593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45984.779830092593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45984.779830092593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45984.779830092593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45984.779830092593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45984.779830092593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45984.779830092593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45984.779830092593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45984.779830092593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45984.779830092593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45984.779830092593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45984.779830092593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45984.779830092593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45984.779830092593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45984.779830092593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45984.779830092593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45984.779830092593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45984.779830092593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45984.779830092593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45984.779830092593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45984.779830092593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45984.779830092593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45984.779830092593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45984.779830092593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45984.779830092593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45984.779830092593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45984.779830092593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45984.779830092593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45984.779830092593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45984.779830092593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45984.779830092593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45984.779830092593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45984.779830092593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45984.779830092593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45984.779830092593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45984.779830092593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45984.779830092593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45984.779830092593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45984.779830092593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45984.779830092593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45984.779830092593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45984.779830092593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45984.779830092593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45984.779830092593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45984.779830092593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45984.779830092593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45984.779830092593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45984.779830092593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45984.779830092593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45984.779830092593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45984.779830092593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45984.779830092593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45984.779830092593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45984.779830092593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45984.779830092593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45984.779830092593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45984.779830092593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45984.779830092593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45984.779830092593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45984.779830092593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45984.779830092593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45984.779830092593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45984.779830092593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45984.779830092593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45984.779830092593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45984.779830092593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45984.779830092593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45984.779830092593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45984.779830092593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45984.779830092593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45984.779830092593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45984.779830092593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45984.779830092593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45984.779830092593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45984.779830092593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45984.779830092593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45984.779830092593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45984.779830092593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45984.779830092593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45984.779830092593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45984.779830092593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45984.779830092593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45984.779830092593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45984.779830092593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45984.779830092593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45984.779830092593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45984.779830092593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45984.779830092593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45984.779830092593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45984.779830092593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45984.779830092593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45984.779830092593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45984.779830092593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45984.779830092593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45984.779830092593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45984.779830092593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45984.779830092593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45984.779830092593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45984.779830092593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45984.779830092593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45984.779830092593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45984.779830092593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45984.779830092593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45984.779830092593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45984.779830092593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45984.779830092593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45984.779830092593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45984.779830092593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45984.779830092593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45984.779830092593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45984.779830092593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45984.779830092593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45984.779830092593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45984.779830092593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45984.779830092593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45984.779830092593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45984.779830092593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45984.779830092593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45984.779830092593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45984.779830092593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45984.779830092593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45984.779830092593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45984.779830092593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45984.779830092593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45984.779830092593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45984.779830092593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45984.779830092593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45984.779830092593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45984.779830092593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45984.779830092593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45984.779830092593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45984.779830092593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45984.779830092593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45984.779830092593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45984.779830092593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45984.779830092593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45984.779830092593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45984.779830092593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45984.779830092593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45984.779830092593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45984.779830092593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45984.779830092593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45984.779830092593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45984.779830092593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45984.779830092593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45984.779830092593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45984.779830092593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45984.779830092593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45984.779830092593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45984.779830092593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45984.779830092593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45984.779830092593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45984.779830092593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45984.779830092593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45984.779830092593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45984.779830092593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45984.779830092593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45984.779830092593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45984.779830092593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45984.779830092593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45984.779830092593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45984.779830092593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45984.779830092593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45984.779830092593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45984.779830092593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45984.779830092593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45984.779830092593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45984.779830092593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45984.779830092593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45984.779830092593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45984.779830092593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45984.779830092593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45984.779830092593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45984.779830092593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45984.779830092593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45984.779830092593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45984.779830092593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45984.779830092593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45984.779830092593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45984.779830092593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45984.779830092593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45984.779830092593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45984.779830092593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45984.779830092593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45984.779830092593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45984.779830092593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45984.779830092593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45984.779830092593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45984.779830092593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45984.779830092593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45984.779830092593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45984.779830092593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45984.779830092593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45984.779830092593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45984.779830092593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45984.779830092593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45984.779830092593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45984.779830092593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45984.779830092593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45984.779830092593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45984.779830092593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45984.779830092593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45984.779830092593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45984.779830092593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45984.779830092593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45984.779830092593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45984.779830092593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45984.779830092593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45984.779830092593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45984.779830092593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45984.779830092593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45984.779830092593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45984.779830092593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45984.779830092593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45984.779830092593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45984.779830092593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45984.779830092593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45984.779830092593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45984.779830092593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45984.779830092593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45984.779830092593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45984.779830092593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45984.779830092593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45984.779830092593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45984.779830092593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45984.779830092593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45984.779830092593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45984.779830092593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45984.779830092593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45984.779830092593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45984.779830092593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45984.779830092593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45984.779830092593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45984.779830092593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45984.779830092593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45984.779830092593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45984.779830092593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45984.779830092593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45984.779830092593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45984.779830092593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45984.779830092593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45984.779830092593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45984.779830092593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45984.779830092593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45984.779830092593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45984.779830092593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45984.779830092593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45984.779830092593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45984.779830092593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45984.779830092593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45984.779830092593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45984.779830092593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45984.779830092593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45984.779830092593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45984.779830092593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45984.779830092593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45984.779830092593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45984.779830092593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45984.779830092593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45984.779830092593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45984.779830092593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45984.779830092593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45984.779830092593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45984.779830092593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45984.779830092593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45984.779830092593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45984.779830092593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45984.779830092593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45984.779830092593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45984.779830092593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45984.779830092593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45984.779830092593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45984.779830092593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45984.779830092593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45984.779830092593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45984.779830092593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45984.779830092593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45984.779830092593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45984.779830092593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45984.779830092593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45984.779830092593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45984.779830092593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45984.779830092593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45984.779830092593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45984.779830092593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45984.779830092593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45984.779830092593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45984.779830092593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45984.779830092593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45984.779830092593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45984.779830092593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45984.779830092593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45984.779830092593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45984.779830092593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45984.779830092593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45984.779830092593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45984.779830092593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45984.779830092593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45984.779830092593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45984.779830092593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45984.779830092593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45984.779830092593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45984.779830092593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45984.779830092593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45984.779830092593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45984.779830092593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45984.779830092593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45984.779830092593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45984.779830092593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45984.779830092593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45984.779830092593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45984.779830092593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45984.779830092593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45984.779830092593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45984.779830092593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45984.779830092593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45984.779830092593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45984.779830092593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45984.779830092593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45984.779830092593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45984.779830092593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45984.779830092593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45984.779830092593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45984.779830092593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45984.779830092593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45984.779830092593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45984.779830092593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45984.779830092593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45984.779830092593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45984.779830092593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45984.779830092593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45984.779830092593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45984.779830092593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45984.779830092593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45984.779830092593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45984.779830092593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45984.779830092593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45984.779830092593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45984.779830092593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45984.779830092593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45984.779830092593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45984.779830092593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45984.779830092593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45984.779830092593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45984.779830092593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45984.779830092593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45984.779830092593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45984.779830092593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45984.779830092593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45984.779830092593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45984.779830092593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45984.779830092593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45984.779830092593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45984.779830092593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45984.779830092593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45984.779830092593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45984.779830092593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45984.779830092593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45984.779830092593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45984.779830092593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45984.779830092593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45984.779830092593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45984.779830092593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45984.779830092593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45984.779830092593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45984.779830092593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45984.779830092593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45984.779830092593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45984.779830092593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45984.779830092593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45984.779830092593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45984.779830092593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45984.779830092593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45984.779830092593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45984.779830092593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45984.779830092593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45984.779830092593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45984.779830092593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45984.779830092593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45984.779830092593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45984.779830092593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45984.779830092593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45984.779830092593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45984.779830092593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45984.779830092593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45984.779830092593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45984.779830092593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45984.779830092593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45984.779830092593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45984.779830092593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45984.779830092593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45984.779830092593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45984.779830092593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45984.779830092593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45984.779830092593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45984.779830092593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45984.779830092593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45984.779830092593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45984.779830092593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45984.779830092593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45984.779830092593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45984.779830092593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45984.779830092593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45984.779830092593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45984.779830092593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45984.779830092593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45984.779830092593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45984.779830092593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45984.779830092593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45984.779830092593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45984.779830092593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45984.779830092593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45984.779830092593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45984.779830092593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45984.779830092593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45984.779830092593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45984.779830092593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45984.779830092593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45984.779830092593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45984.779830092593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45984.779830092593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45984.779830092593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45984.779830092593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45984.779830092593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45984.779830092593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45984.779830092593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45984.779830092593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45984.779830092593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45984.779830092593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45984.779830092593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45984.779830092593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45984.779830092593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45984.779830092593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45984.779830092593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45984.779830092593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45984.779830092593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45984.779830092593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45984.779830092593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45984.779830092593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45984.779830092593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45984.779830092593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45984.779830092593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45984.779830092593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45984.779830092593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45984.779830092593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45984.779830092593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45984.779830092593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45984.779830092593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45984.779830092593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45984.779830092593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45984.779830092593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45984.779830092593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45984.779830092593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45984.779830092593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45984.779830092593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45984.779830092593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45984.779830092593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45984.779830092593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45984.779830092593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45984.779830092593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45984.779830092593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45984.779830092593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45984.779830092593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45984.779830092593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45984.779830092593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45984.779830092593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45984.779830092593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45984.779830092593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45984.779830092593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45984.779830092593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45984.779830092593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45984.779830092593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45984.779830092593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45984.779830092593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45984.779830092593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45984.779830092593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45984.779830092593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45984.779830092593</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6"/>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281.29911249999714</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0.28671666666923556</v>
      </c>
      <c r="H3" s="95">
        <v>45983.94866898148</v>
      </c>
      <c r="I3" s="113" t="str">
        <f>IFERROR(VLOOKUP(D3,DB!A:F,6,0),"")</f>
        <v>Sceco</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ref="G4:G40" ca="1" si="0">IFERROR(NOW()-F4,"")</f>
        <v>45984.779830092593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45984.779830092593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45984.779830092593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45984.779830092593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45984.779830092593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45984.779830092593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45984.779830092593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45984.779830092593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45984.779830092593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45984.779830092593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45984.779830092593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45984.779830092593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45984.779830092593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45984.779830092593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45984.779830092593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45984.779830092593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45984.779830092593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45984.779830092593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45984.779830092593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45984.779830092593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45984.779830092593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45984.779830092593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45984.779830092593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45984.779830092593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45984.779830092593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45984.779830092593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45984.779830092593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45984.779830092593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45984.779830092593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45984.779830092593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45984.779830092593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45984.779830092593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45984.779830092593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45984.779830092593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45984.779830092593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45984.779830092593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45984.779830092593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45984.779830092593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45984.779830092593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45984.779830092593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45984.779830092593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45984.779830092593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45984.779830092593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45984.779830092593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45984.779830092593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45984.779830092593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45984.779830092593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45984.779830092593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45984.779830092593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45984.779830092593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45984.779830092593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45984.779830092593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45984.779830092593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45984.779830092593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45984.779830092593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45984.779830092593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45984.779830092593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45984.779830092593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45984.779830092593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45984.779830092593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45984.779830092593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45984.779830092593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45984.779830092593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45984.779830092593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45984.779830092593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45984.779830092593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45984.779830092593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45984.779830092593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45984.779830092593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45984.779830092593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45984.779830092593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45984.779830092593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45984.779830092593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45984.779830092593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45984.779830092593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45984.779830092593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45984.779830092593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45984.779830092593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45984.779830092593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45984.779830092593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45984.779830092593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45984.779830092593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45984.779830092593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45984.779830092593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45984.779830092593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45984.779830092593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45984.779830092593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45984.779830092593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45984.779830092593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45984.779830092593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45984.779830092593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45984.779830092593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45984.779830092593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45984.779830092593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45984.779830092593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45984.779830092593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45984.779830092593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45984.779830092593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45984.779830092593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45984.779830092593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45984.779830092593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45984.779830092593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45984.779830092593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45984.779830092593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45984.779830092593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45984.779830092593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45984.779830092593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45984.779830092593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45984.779830092593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45984.779830092593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45984.779830092593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45984.779830092593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45984.779830092593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45984.779830092593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45984.779830092593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45984.779830092593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45984.779830092593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45984.779830092593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45984.779830092593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45984.779830092593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45984.779830092593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45984.779830092593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45984.779830092593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45984.779830092593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45984.779830092593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45984.779830092593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45984.779830092593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45984.779830092593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45984.779830092593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45984.779830092593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45984.779830092593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45984.779830092593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45984.779830092593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45984.779830092593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45984.779830092593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45984.779830092593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45984.779830092593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45984.779830092593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45984.779830092593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45984.779830092593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45984.779830092593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45984.779830092593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45984.779830092593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45984.779830092593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45984.779830092593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45984.779830092593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45984.779830092593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45984.779830092593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45984.779830092593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45984.779830092593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45984.779830092593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45984.779830092593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45984.779830092593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45984.779830092593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45984.779830092593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45984.779830092593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45984.779830092593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45984.779830092593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45984.779830092593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45984.779830092593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45984.779830092593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45984.779830092593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45984.779830092593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45984.779830092593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45984.779830092593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45984.779830092593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45984.779830092593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45984.779830092593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45984.779830092593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45984.779830092593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45984.779830092593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45984.779830092593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45984.779830092593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45984.779830092593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45984.779830092593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45984.779830092593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45984.779830092593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45984.779830092593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45984.779830092593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45984.779830092593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45984.779830092593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45984.779830092593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45984.779830092593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45984.779830092593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45984.779830092593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45984.779830092593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45984.779830092593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45984.779830092593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45984.779830092593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45984.779830092593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45984.779830092593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45984.779830092593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45984.779830092593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45984.779830092593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45984.779830092593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45984.779830092593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45984.779830092593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45984.779830092593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45984.779830092593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45984.779830092593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45984.779830092593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45984.779830092593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45984.779830092593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45984.779830092593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45984.779830092593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45984.779830092593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45984.779830092593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45984.779830092593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45984.779830092593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45984.779830092593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45984.779830092593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45984.779830092593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45984.779830092593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45984.779830092593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45984.779830092593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45984.779830092593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45984.779830092593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45984.779830092593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45984.779830092593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45984.779830092593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45984.779830092593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45984.779830092593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45984.779830092593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45984.779830092593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45984.779830092593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45984.779830092593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45984.779830092593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45984.779830092593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45984.779830092593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45984.779830092593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45984.779830092593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45984.779830092593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45984.779830092593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45984.779830092593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45984.779830092593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45984.779830092593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45984.779830092593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45984.779830092593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45984.779830092593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45984.779830092593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45984.779830092593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45984.779830092593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45984.779830092593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45984.779830092593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45984.779830092593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45984.779830092593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45984.779830092593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45984.779830092593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45984.779830092593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45984.779830092593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45984.779830092593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45984.779830092593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45984.779830092593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45984.779830092593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45984.779830092593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45984.779830092593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45984.779830092593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45984.779830092593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45984.779830092593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45984.779830092593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45984.779830092593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45984.779830092593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45984.779830092593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45984.779830092593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45984.779830092593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45984.779830092593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45984.779830092593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45984.779830092593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45984.779830092593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45984.779830092593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45984.779830092593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45984.779830092593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45984.779830092593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45984.779830092593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45984.779830092593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45984.779830092593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45984.779830092593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45984.779830092593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45984.779830092593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45984.779830092593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45984.779830092593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45984.779830092593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45984.779830092593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45984.779830092593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45984.779830092593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45984.779830092593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45984.779830092593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45984.779830092593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45984.779830092593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45984.779830092593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45984.779830092593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45984.779830092593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45984.779830092593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45984.779830092593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45984.779830092593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45984.779830092593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45984.779830092593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45984.779830092593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45984.779830092593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45984.779830092593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45984.779830092593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45984.779830092593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45984.779830092593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45984.779830092593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45984.779830092593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45984.779830092593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45984.779830092593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45984.779830092593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45984.779830092593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45984.779830092593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45984.779830092593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45984.779830092593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45984.779830092593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45984.779830092593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45984.779830092593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45984.779830092593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45984.779830092593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45984.779830092593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45984.779830092593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45984.779830092593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45984.779830092593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45984.779830092593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45984.779830092593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45984.779830092593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45984.779830092593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45984.779830092593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45984.779830092593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45984.779830092593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45984.779830092593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45984.779830092593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45984.779830092593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45984.779830092593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45984.779830092593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45984.779830092593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45984.779830092593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45984.779830092593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45984.779830092593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45984.779830092593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45984.779830092593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45984.779830092593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45984.779830092593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45984.779830092593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45984.779830092593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45984.779830092593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45984.779830092593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45984.779830092593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45984.779830092593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45984.779830092593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45984.779830092593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45984.779830092593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45984.779830092593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45984.779830092593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45984.779830092593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45984.779830092593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45984.779830092593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45984.779830092593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45984.779830092593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06" ca="1" si="6">IFERROR(NOW()-F361,"")</f>
        <v>45984.779830092593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45984.779830092593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45984.779830092593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45984.779830092593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45984.779830092593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45984.779830092593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45984.779830092593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45984.779830092593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45984.779830092593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45984.779830092593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45984.779830092593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45984.779830092593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45984.779830092593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45984.779830092593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45984.779830092593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45984.779830092593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45984.779830092593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45984.779830092593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45984.779830092593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45984.779830092593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45984.779830092593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45984.779830092593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45984.779830092593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45984.779830092593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45984.779830092593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45984.779830092593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45984.779830092593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45984.779830092593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45984.779830092593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45984.779830092593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45984.779830092593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45984.779830092593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45984.779830092593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45984.779830092593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45984.779830092593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45984.779830092593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45984.779830092593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45984.779830092593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45984.779830092593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45984.779830092593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45984.779830092593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45984.779830092593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45984.779830092593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45984.779830092593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45984.779830092593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45984.779830092593</v>
      </c>
      <c r="H406" s="95"/>
      <c r="I406" s="113" t="str">
        <f>IFERROR(VLOOKUP(D406,DB!A:F,6,0),"")</f>
        <v/>
      </c>
      <c r="J406" s="113" t="str">
        <f>IFERROR(VLOOKUP(D406,DB!A:G,7,0),"")</f>
        <v/>
      </c>
      <c r="K406" s="97"/>
      <c r="L406" s="91" t="str">
        <f>IFERROR(VLOOKUP(D406,DB!A:I,9,0),"")</f>
        <v/>
      </c>
    </row>
  </sheetData>
  <dataValidations count="2">
    <dataValidation allowBlank="1" showInputMessage="1" showErrorMessage="1" sqref="E1" xr:uid="{A4F81451-56CC-4543-9497-104C4E44EE4B}"/>
    <dataValidation type="list" allowBlank="1" showInputMessage="1" showErrorMessage="1" sqref="E2:E4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6"/>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92.947769907405018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39024</v>
      </c>
      <c r="F3" s="38">
        <v>45926.188877314817</v>
      </c>
      <c r="G3" s="108">
        <f t="shared" ref="G3" ca="1" si="0">IFERROR(NOW()-F3,"")</f>
        <v>58.590952777776693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39024</v>
      </c>
      <c r="F4" s="110">
        <v>45948.661111111112</v>
      </c>
      <c r="G4" s="111">
        <f t="shared" ref="G4" ca="1" si="1">IFERROR(NOW()-F4,"")</f>
        <v>36.118718981480924</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3.4065314814797603</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1</v>
      </c>
      <c r="D6" s="109" t="s">
        <v>38489</v>
      </c>
      <c r="E6" s="109" t="s">
        <v>39021</v>
      </c>
      <c r="F6" s="122">
        <v>45984.732465277775</v>
      </c>
      <c r="G6" s="111">
        <f ca="1">IFERROR(NOW()-F6,"")</f>
        <v>4.7364814818138257E-2</v>
      </c>
      <c r="H6" s="122">
        <v>45984.726666666669</v>
      </c>
      <c r="I6" s="109" t="str">
        <f>IFERROR(VLOOKUP(D6,DB!A:F,6,0),"")</f>
        <v>SCECO</v>
      </c>
      <c r="J6" s="109" t="str">
        <f>IFERROR(VLOOKUP(D6,DB!A:G,7,0),"")</f>
        <v>Haj Removal</v>
      </c>
      <c r="K6" s="109" t="s">
        <v>39122</v>
      </c>
      <c r="L6" s="109" t="str">
        <f>IFERROR(VLOOKUP(D6,DB!A:I,9,0),"")</f>
        <v>Latis</v>
      </c>
    </row>
    <row r="7" spans="1:13">
      <c r="A7" s="109"/>
      <c r="B7" s="109" t="str">
        <f>IFERROR(VLOOKUP(D7,DB!A:K,11,0),"")</f>
        <v/>
      </c>
      <c r="C7" s="109"/>
      <c r="D7" s="109"/>
      <c r="E7" s="109"/>
      <c r="F7" s="109"/>
      <c r="G7" s="111">
        <f ca="1">IFERROR(NOW()-F7,"")</f>
        <v>45984.779830092593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45984.779830092593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45984.779830092593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45984.779830092593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45984.779830092593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45984.779830092593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45984.779830092593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45984.779830092593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45984.779830092593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45984.779830092593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45984.779830092593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45984.779830092593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45984.779830092593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45984.779830092593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45984.779830092593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45984.779830092593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45984.779830092593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45984.779830092593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45984.779830092593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45984.779830092593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45984.779830092593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45984.779830092593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45984.779830092593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45984.779830092593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45984.779830092593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45984.779830092593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45984.779830092593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45984.779830092593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45984.779830092593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45984.779830092593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45984.779830092593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45984.779830092593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45984.779830092593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45984.779830092593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45984.779830092593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45984.779830092593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45984.779830092593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45984.779830092593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45984.779830092593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45984.779830092593</v>
      </c>
      <c r="H46" s="109"/>
      <c r="I46" s="109" t="str">
        <f>IFERROR(VLOOKUP(D46,DB!A:F,6,0),"")</f>
        <v/>
      </c>
      <c r="J46" s="109" t="str">
        <f>IFERROR(VLOOKUP(D46,DB!A:G,7,0),"")</f>
        <v/>
      </c>
      <c r="K46" s="109"/>
      <c r="L46" s="109" t="str">
        <f>IFERROR(VLOOKUP(D46,DB!A:I,9,0),"")</f>
        <v/>
      </c>
    </row>
    <row r="47" spans="1:12">
      <c r="A47" s="125"/>
      <c r="B47" s="125" t="str">
        <f>IFERROR(VLOOKUP(D47,DB!A:K,11,0),"")</f>
        <v/>
      </c>
      <c r="C47" s="125"/>
      <c r="D47" s="125"/>
      <c r="E47" s="125"/>
      <c r="F47" s="126"/>
      <c r="G47" s="111">
        <f ca="1">IFERROR(NOW()-F47,"")</f>
        <v>45984.779830092593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45984.779830092593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45984.779830092593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45984.779830092593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45984.779830092593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45984.779830092593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45984.779830092593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45984.779830092593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45984.779830092593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45984.779830092593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45984.779830092593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45984.779830092593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45984.779830092593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45984.779830092593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45984.779830092593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45984.779830092593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45984.779830092593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45984.779830092593</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45984.779830092593</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45984.779830092593</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45984.779830092593</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45984.779830092593</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45984.779830092593</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45984.779830092593</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45984.779830092593</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45984.779830092593</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45984.779830092593</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45984.779830092593</v>
      </c>
      <c r="H74" s="126"/>
      <c r="I74" s="125" t="str">
        <f>IFERROR(VLOOKUP(D74,DB!A:F,6,0),"")</f>
        <v/>
      </c>
      <c r="J74" s="125" t="str">
        <f>IFERROR(VLOOKUP(D74,DB!A:G,7,0),"")</f>
        <v/>
      </c>
      <c r="K74" s="125"/>
      <c r="L74" s="125" t="str">
        <f>IFERROR(VLOOKUP(D74,DB!A:I,9,0),"")</f>
        <v/>
      </c>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45984.779830092593</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45984.779830092593</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45984.779830092593</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45984.779830092593</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45984.779830092593</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45984.779830092593</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45984.779830092593</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45984.779830092593</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45984.779830092593</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45984.779830092593</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45984.779830092593</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45984.779830092593</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45984.779830092593</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45984.779830092593</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45984.779830092593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45984.779830092593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45984.779830092593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45984.779830092593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45984.779830092593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45984.779830092593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45984.779830092593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45984.779830092593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45984.779830092593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45984.779830092593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45984.779830092593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45984.779830092593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45984.779830092593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45984.779830092593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45984.779830092593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45984.779830092593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45984.779830092593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45984.779830092593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45984.779830092593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45984.779830092593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45984.779830092593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45984.779830092593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45984.779830092593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45984.779830092593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45984.779830092593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45984.779830092593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45984.779830092593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45984.779830092593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45984.779830092593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45984.779830092593</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2025-11-23T15:43:18Z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