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88" documentId="120_S{2AC9BD13-BADA-5192-A53E-5A8FF88502F6}" xr6:coauthVersionLast="47" xr6:coauthVersionMax="47" xr10:uidLastSave="{A0E3A415-BE39-45B3-8E2F-6E0B14285D6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2"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<sst xmlns="http://schemas.openxmlformats.org/spreadsheetml/2006/main" count="180298" uniqueCount="39126">
  <si>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</si>
  <si>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</si>
  <si>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</si>
  <si>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</si>
  <si>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</si>
  <si>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</si>
  <si>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</si>
  <si>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</si>
  <si>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</si>
  <si>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</si>
  <si>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</si>
  <si>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</si>
  <si>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</si>
  <si>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</si>
  <si>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</si>
  <si>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</si>
  <si>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</si>
  <si>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</si>
  <si>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</si>
  <si>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</si>
  <si>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</si>
  <si>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</si>
  <si>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</si>
  <si>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</si>
  <si>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</si>
  <si>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</si>
  <si>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</si>
  <si>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</si>
  <si>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</si>
  <si>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</si>
  <si>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</si>
  <si>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</si>
  <si>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</si>
  <si>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</si>
  <si>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</si>
  <si>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</si>
  <si>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</si>
  <si>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</si>
  <si>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</si>
  <si>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</si>
  <si>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</si>
  <si>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</si>
  <si>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</si>
  <si>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</si>
  <si>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</si>
  <si>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</si>
  <si>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</si>
  <si>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</si>
  <si>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</si>
  <si>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</si>
  <si>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</si>
  <si>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</si>
  <si>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</si>
  <si>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</si>
  <si>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</si>
  <si>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</si>
  <si>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</si>
  <si>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</si>
  <si>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</si>
  <si>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</si>
  <si>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</si>
  <si>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</si>
  <si>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</si>
  <si>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</si>
  <si>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</si>
  <si>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</si>
  <si>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</si>
  <si>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</si>
  <si>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</si>
  <si>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</si>
  <si>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</si>
  <si>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</si>
  <si>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</si>
  <si>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</si>
  <si>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</si>
  <si>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</si>
  <si>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</si>
  <si>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</si>
  <si>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</si>
  <si>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</si>
  <si>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</si>
  <si>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</si>
  <si>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</si>
  <si>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</si>
  <si>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</si>
  <si>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</si>
  <si>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</si>
  <si>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</si>
  <si>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</si>
  <si>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</si>
  <si>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</si>
  <si>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</si>
  <si>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</si>
  <si>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</si>
  <si>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</si>
  <si>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</si>
  <si>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</si>
  <si>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</si>
  <si>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</si>
  <si>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</si>
  <si>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</si>
  <si>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</si>
  <si>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</si>
  <si>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</si>
  <si>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</si>
  <si>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</si>
  <si>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</si>
  <si>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</si>
  <si>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</si>
  <si>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</si>
  <si>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</si>
  <si>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</si>
  <si>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</si>
  <si>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</si>
  <si>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</si>
  <si>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</si>
  <si>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</si>
  <si>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</si>
  <si>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</si>
  <si>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</si>
  <si>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</si>
  <si>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</si>
  <si>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</si>
  <si>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</si>
  <si>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</si>
  <si>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</si>
  <si>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</si>
  <si>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</si>
  <si>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</si>
  <si>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</si>
  <si>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</si>
  <si>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</si>
  <si>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</si>
  <si>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</si>
  <si>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</si>
  <si>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</si>
  <si>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</si>
  <si>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</si>
  <si>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</si>
  <si>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</si>
  <si>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</si>
  <si>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</si>
  <si>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</si>
  <si>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</si>
  <si>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</si>
  <si>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</si>
  <si>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</si>
  <si>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</si>
  <si>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</si>
  <si>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</si>
  <si>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</si>
  <si>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</si>
  <si>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</si>
  <si>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</si>
  <si>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</si>
  <si>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</si>
  <si>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</si>
  <si>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</si>
  <si>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</si>
  <si>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</si>
  <si>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</si>
  <si>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</si>
  <si>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</si>
  <si>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</si>
  <si>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</si>
  <si>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</si>
  <si>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</si>
  <si>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</si>
  <si>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</si>
  <si>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</si>
  <si>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</si>
  <si>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</si>
  <si>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</si>
  <si>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</si>
  <si>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</si>
  <si>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</si>
  <si>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</si>
  <si>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</si>
  <si>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</si>
  <si>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</si>
  <si>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</si>
  <si>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</si>
  <si>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</si>
  <si>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</si>
  <si>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</si>
  <si>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</si>
  <si>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</si>
  <si>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</si>
  <si>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</si>
  <si>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</si>
  <si>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</si>
  <si>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</si>
  <si>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</si>
  <si>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</si>
  <si>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</si>
  <si>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</si>
  <si>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</si>
  <si>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</si>
  <si>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</si>
  <si>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</si>
  <si>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</si>
  <si>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</si>
  <si>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</si>
  <si>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</si>
  <si>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</si>
  <si>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</si>
  <si>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</si>
  <si>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</si>
  <si>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</si>
  <si>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</si>
  <si>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</si>
  <si>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</si>
  <si>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</si>
  <si>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</si>
  <si>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</si>
  <si>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</si>
  <si>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</si>
  <si>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</si>
  <si>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</si>
  <si>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</si>
  <si>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</si>
  <si>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</si>
  <si>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</si>
  <si>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</si>
  <si>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</si>
  <si>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</si>
  <si>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</si>
  <si>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</si>
  <si>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</si>
  <si>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</si>
  <si>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</si>
  <si>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</si>
  <si>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</si>
  <si>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</si>
  <si>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</si>
  <si>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</si>
  <si>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</si>
  <si>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</si>
  <si>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</si>
  <si>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</si>
  <si>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</si>
  <si>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</si>
  <si>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</si>
  <si>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</si>
  <si>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</si>
  <si>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</si>
  <si>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</si>
  <si>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</si>
  <si>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</si>
  <si>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</si>
  <si>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</si>
  <si>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</si>
  <si>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</si>
  <si>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</si>
  <si>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</si>
  <si>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</si>
  <si>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</si>
  <si>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</si>
  <si>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</si>
  <si>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</si>
  <si>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</si>
  <si>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</si>
  <si>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</si>
  <si>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</si>
  <si>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</si>
  <si>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</si>
  <si>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</si>
  <si>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</si>
  <si>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</si>
  <si>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</si>
  <si>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</si>
  <si>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</si>
  <si>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</si>
  <si>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</si>
  <si>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</si>
  <si>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</si>
  <si>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</si>
  <si>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</si>
  <si>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</si>
  <si>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</si>
  <si>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</si>
  <si>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</si>
  <si>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</si>
  <si>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</si>
  <si>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</si>
  <si>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</si>
  <si>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</si>
  <si>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</si>
  <si>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</si>
  <si>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</si>
  <si>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</si>
  <si>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</si>
  <si>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</si>
  <si>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</si>
  <si>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</si>
  <si>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</si>
  <si>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</si>
  <si>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</si>
  <si>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</si>
  <si>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</si>
  <si>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</si>
  <si>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</si>
  <si>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</si>
  <si>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</si>
  <si>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</si>
  <si>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</si>
  <si>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</si>
  <si>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</si>
  <si>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</si>
  <si>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</si>
  <si>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</si>
  <si>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</si>
  <si>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</si>
  <si>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</si>
  <si>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</si>
  <si>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</si>
  <si>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</si>
  <si>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</si>
  <si>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</si>
  <si>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</si>
  <si>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</si>
  <si>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</si>
  <si>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</si>
  <si>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</si>
  <si>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</si>
  <si>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</si>
  <si>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</si>
  <si>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</si>
  <si>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</si>
  <si>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</si>
  <si>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</si>
  <si>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</si>
  <si>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</si>
  <si>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</si>
  <si>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</si>
  <si>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</si>
  <si>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</si>
  <si>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</si>
  <si>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</si>
  <si>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</si>
  <si>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</si>
  <si>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</si>
  <si>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</si>
  <si>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</si>
  <si>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</si>
  <si>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</si>
  <si>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</si>
  <si>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</si>
  <si>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</si>
  <si>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</si>
  <si>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</si>
  <si>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</si>
  <si>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</si>
  <si>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</si>
  <si>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</si>
  <si>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</si>
  <si>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</si>
  <si>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</si>
  <si>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</si>
  <si>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</si>
  <si>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</si>
  <si>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</si>
  <si>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</si>
  <si>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</si>
  <si>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</si>
  <si>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</si>
  <si>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</si>
  <si>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</si>
  <si>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</si>
  <si>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</si>
  <si>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</si>
  <si>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</si>
  <si>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</si>
  <si>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</si>
  <si>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</si>
  <si>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</si>
  <si>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</si>
  <si>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</si>
  <si>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</si>
  <si>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</si>
  <si>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</si>
  <si>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</si>
  <si>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</si>
  <si>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</si>
  <si>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</si>
  <si>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</si>
  <si>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</si>
  <si>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</si>
  <si>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</si>
  <si>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</si>
  <si>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</si>
  <si>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</si>
  <si>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</si>
  <si>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</si>
  <si>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</si>
  <si>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</si>
  <si>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</si>
  <si>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</si>
  <si>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</si>
  <si>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</si>
  <si>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</si>
  <si>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</si>
  <si>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</si>
  <si>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</si>
  <si>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</si>
  <si>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</si>
  <si>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</si>
  <si>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</si>
  <si>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</si>
  <si>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</si>
  <si>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</si>
  <si>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</si>
  <si>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</si>
  <si>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</si>
  <si>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</si>
  <si>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</si>
  <si>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</si>
  <si>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</si>
  <si>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</si>
  <si>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</si>
  <si>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</si>
  <si>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</si>
  <si>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</si>
  <si>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</si>
  <si>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</si>
  <si>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</si>
  <si>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</si>
  <si>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</si>
  <si>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</si>
  <si>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</si>
  <si>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</si>
  <si>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</si>
  <si>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</si>
  <si>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</si>
  <si>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</si>
  <si>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</si>
  <si>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</si>
  <si>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</si>
  <si>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</si>
  <si>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</si>
  <si>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</si>
  <si>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</si>
  <si>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</si>
  <si>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</si>
  <si>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</si>
  <si>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</si>
  <si>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</si>
  <si>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</si>
  <si>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</si>
  <si>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</si>
  <si>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</si>
  <si>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</si>
  <si>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</si>
  <si>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</si>
  <si>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</si>
  <si>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</si>
  <si>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</si>
  <si>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</si>
  <si>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</si>
  <si>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</si>
  <si>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</si>
  <si>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</si>
  <si>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</si>
  <si>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</si>
  <si>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</si>
  <si>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</si>
  <si>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</si>
  <si>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</si>
  <si>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</si>
  <si>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</si>
  <si>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</si>
  <si>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</si>
  <si>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</si>
  <si>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</si>
  <si>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</si>
  <si>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</si>
  <si>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</si>
  <si>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</si>
  <si>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</si>
  <si>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</si>
  <si>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</si>
  <si>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</si>
  <si>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</si>
  <si>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</si>
  <si>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</si>
  <si>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</si>
  <si>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</si>
  <si>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</si>
  <si>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</si>
  <si>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</si>
  <si>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</si>
  <si>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</si>
  <si>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</si>
  <si>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</si>
  <si>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</si>
  <si>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</si>
  <si>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</si>
  <si>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</si>
  <si>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</si>
  <si>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</si>
  <si>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</si>
  <si>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</si>
  <si>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</si>
  <si>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</si>
  <si>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</si>
  <si>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</si>
  <si>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</si>
  <si>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</si>
  <si>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</si>
  <si>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</si>
  <si>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</si>
  <si>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</si>
  <si>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</si>
  <si>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</si>
  <si>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</si>
  <si>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</si>
  <si>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</si>
  <si>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</si>
  <si>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</si>
  <si>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</si>
  <si>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</si>
  <si>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</si>
  <si>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</si>
  <si>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</si>
  <si>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</si>
  <si>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</si>
  <si>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</si>
  <si>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</si>
  <si>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</si>
  <si>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</si>
  <si>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</si>
  <si>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</si>
  <si>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</si>
  <si>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</si>
  <si>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</si>
  <si>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</si>
  <si>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</si>
  <si>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</si>
  <si>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</si>
  <si>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</si>
  <si>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</si>
  <si>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</si>
  <si>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</si>
  <si>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</si>
  <si>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</si>
  <si>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</si>
  <si>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</si>
  <si>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</si>
  <si>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</si>
  <si>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</si>
  <si>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</si>
  <si>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</si>
  <si>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</si>
  <si>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</si>
  <si>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</si>
  <si>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</si>
  <si>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</si>
  <si>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</si>
  <si>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</si>
  <si>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</si>
  <si>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</si>
  <si>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</si>
  <si>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</si>
  <si>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</si>
  <si>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</si>
  <si>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</si>
  <si>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</si>
  <si>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</si>
  <si>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</si>
  <si>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</si>
  <si>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</si>
  <si>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</si>
  <si>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</si>
  <si>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</si>
  <si>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</si>
  <si>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</si>
  <si>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</si>
  <si>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</si>
  <si>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</si>
  <si>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</si>
  <si>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</si>
  <si>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</si>
  <si>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</si>
  <si>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</si>
  <si>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</si>
  <si>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</si>
  <si>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</si>
  <si>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</si>
  <si>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</si>
  <si>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</si>
  <si>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</si>
  <si>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</si>
  <si>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</si>
  <si>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</si>
  <si>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</si>
  <si>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</si>
  <si>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</si>
  <si>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</si>
  <si>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</si>
  <si>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</si>
  <si>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</si>
  <si>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</si>
  <si>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</si>
  <si>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</si>
  <si>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</si>
  <si>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</si>
  <si>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</si>
  <si>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</si>
  <si>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</si>
  <si>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</si>
  <si>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</si>
  <si>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</si>
  <si>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</si>
  <si>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</si>
  <si>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</si>
  <si>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</si>
  <si>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</si>
  <si>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</si>
  <si>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</si>
  <si>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</si>
  <si>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</si>
  <si>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</si>
  <si>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</si>
  <si>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</si>
  <si>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</si>
  <si>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</si>
  <si>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</si>
  <si>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</si>
  <si>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</si>
  <si>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</si>
  <si>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</si>
  <si>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</si>
  <si>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</si>
  <si>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</si>
  <si>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</si>
  <si>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</si>
  <si>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</si>
  <si>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</si>
  <si>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</si>
  <si>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</si>
  <si>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</si>
  <si>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</si>
  <si>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</si>
  <si>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</si>
  <si>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</si>
  <si>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</si>
  <si>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</si>
  <si>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</si>
  <si>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</si>
  <si>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</si>
  <si>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</si>
  <si>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</si>
  <si>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</si>
  <si>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</si>
  <si>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</si>
  <si>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</si>
  <si>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</si>
  <si>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</si>
  <si>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</si>
  <si>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</si>
  <si>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</si>
  <si>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</si>
  <si>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</si>
  <si>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</si>
  <si>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</si>
  <si>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</si>
  <si>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</si>
  <si>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</si>
  <si>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</si>
  <si>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</si>
  <si>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</si>
  <si>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</si>
  <si>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</si>
  <si>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</si>
  <si>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</si>
  <si>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</si>
  <si>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</si>
  <si>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</si>
  <si>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</si>
  <si>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</si>
  <si>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</si>
  <si>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</si>
  <si>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</si>
  <si>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</si>
  <si>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</si>
  <si>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</si>
  <si>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</si>
  <si>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</si>
  <si>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</si>
  <si>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</si>
  <si>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</si>
  <si>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</si>
  <si>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</si>
  <si>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</si>
  <si>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</si>
  <si>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</si>
  <si>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</si>
  <si>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</si>
  <si>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</si>
  <si>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</si>
  <si>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</si>
  <si>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</si>
  <si>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</si>
  <si>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</si>
  <si>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</si>
  <si>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</si>
  <si>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</si>
  <si>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</si>
  <si>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</si>
  <si>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</si>
  <si>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</si>
  <si>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</si>
  <si>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</si>
  <si>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</si>
  <si>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</si>
  <si>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</si>
  <si>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</si>
  <si>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</si>
  <si>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</si>
  <si>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</si>
  <si>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</si>
  <si>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</si>
  <si>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</si>
  <si>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</si>
  <si>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</si>
  <si>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</si>
  <si>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</si>
  <si>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</si>
  <si>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</si>
  <si>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</si>
  <si>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</si>
  <si>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</si>
  <si>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</si>
  <si>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</si>
  <si>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</si>
  <si>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</si>
  <si>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</si>
  <si>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</si>
  <si>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</si>
  <si>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</si>
  <si>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</si>
  <si>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</si>
  <si>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</si>
  <si>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</si>
  <si>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</si>
  <si>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</si>
  <si>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</si>
  <si>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</si>
  <si>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</si>
  <si>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</si>
  <si>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</si>
  <si>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</si>
  <si>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</si>
  <si>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</si>
  <si>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</si>
  <si>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</si>
  <si>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</si>
  <si>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</si>
  <si>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</si>
  <si>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</si>
  <si>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</si>
  <si>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</si>
  <si>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</si>
  <si>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</si>
  <si>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</si>
  <si>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</si>
  <si>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</si>
  <si>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</si>
  <si>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</si>
  <si>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</si>
  <si>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</si>
  <si>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</si>
  <si>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</si>
  <si>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</si>
  <si>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</si>
  <si>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</si>
  <si>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</si>
  <si>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</si>
  <si>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</si>
  <si>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</si>
  <si>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</si>
  <si>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</si>
  <si>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</si>
  <si>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</si>
  <si>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</si>
  <si>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</si>
  <si>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</si>
  <si>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</si>
  <si>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</si>
  <si>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</si>
  <si>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</si>
  <si>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</si>
  <si>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</si>
  <si>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</si>
  <si>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</si>
  <si>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</si>
  <si>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</si>
  <si>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</si>
  <si>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</si>
  <si>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</si>
  <si>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</si>
  <si>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</si>
  <si>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</si>
  <si>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</si>
  <si>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</si>
  <si>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</si>
  <si>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</si>
  <si>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</si>
  <si>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</si>
  <si>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</si>
  <si>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</si>
  <si>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</si>
  <si>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</si>
  <si>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</si>
  <si>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</si>
  <si>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</si>
  <si>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</si>
  <si>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</si>
  <si>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</si>
  <si>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</si>
  <si>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</si>
  <si>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</si>
  <si>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</si>
  <si>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</si>
  <si>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</si>
  <si>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</si>
  <si>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</si>
  <si>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</si>
  <si>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</si>
  <si>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</si>
  <si>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</si>
  <si>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</si>
  <si>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</si>
  <si>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</si>
  <si>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</si>
  <si>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</si>
  <si>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</si>
  <si>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</si>
  <si>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</si>
  <si>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</si>
  <si>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</si>
  <si>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</si>
  <si>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</si>
  <si>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</si>
  <si>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</si>
  <si>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</si>
  <si>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</si>
  <si>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</si>
  <si>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</si>
  <si>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</si>
  <si>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</si>
  <si>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</si>
  <si>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</si>
  <si>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</si>
  <si>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</si>
  <si>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</si>
  <si>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</si>
  <si>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</si>
  <si>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</si>
  <si>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</si>
  <si>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</si>
  <si>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</si>
  <si>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</si>
  <si>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</si>
  <si>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</si>
  <si>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</si>
  <si>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</si>
  <si>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</si>
  <si>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</si>
  <si>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</si>
  <si>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</si>
  <si>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</si>
  <si>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</si>
  <si>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</si>
  <si>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</si>
  <si>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</si>
  <si>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</si>
  <si>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</si>
  <si>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</si>
  <si>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</si>
  <si>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</si>
  <si>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</si>
  <si>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</si>
  <si>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</si>
  <si>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</si>
  <si>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</si>
  <si>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</si>
  <si>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</si>
  <si>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</si>
  <si>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</si>
  <si>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</si>
  <si>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</si>
  <si>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</si>
  <si>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</si>
  <si>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</si>
  <si>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</si>
  <si>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</si>
  <si>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</si>
  <si>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</si>
  <si>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</si>
  <si>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</si>
  <si>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</si>
  <si>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</si>
  <si>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</si>
  <si>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</si>
  <si>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</si>
  <si>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</si>
  <si>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</si>
  <si>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</si>
  <si>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</si>
  <si>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</si>
  <si>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</si>
  <si>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</si>
  <si>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</si>
  <si>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</si>
  <si>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</si>
  <si>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</si>
  <si>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</si>
  <si>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</si>
  <si>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</si>
  <si>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</si>
  <si>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</si>
  <si>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</si>
  <si>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</si>
  <si>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</si>
  <si>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</si>
  <si>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</si>
  <si>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</si>
  <si>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</si>
  <si>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</si>
  <si>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</si>
  <si>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</si>
  <si>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</si>
  <si>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</si>
  <si>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</si>
  <si>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</si>
  <si>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</si>
  <si>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</si>
  <si>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</si>
  <si>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</si>
  <si>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</si>
  <si>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</si>
  <si>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</si>
  <si>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</si>
  <si>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</si>
  <si>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</si>
  <si>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</si>
  <si>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</si>
  <si>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</si>
  <si>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</si>
  <si>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</si>
  <si>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</si>
  <si>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</si>
  <si>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</si>
  <si>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</si>
  <si>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</si>
  <si>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</si>
  <si>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</si>
  <si>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</si>
  <si>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</si>
  <si>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</si>
  <si>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</si>
  <si>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</si>
  <si>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</si>
  <si>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</si>
  <si>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</si>
  <si>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</si>
  <si>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</si>
  <si>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</si>
  <si>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</si>
  <si>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</si>
  <si>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</si>
  <si>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</si>
  <si>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</si>
  <si>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</si>
  <si>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</si>
  <si>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</si>
  <si>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</si>
  <si>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</si>
  <si>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</si>
  <si>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</si>
  <si>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</si>
  <si>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</si>
  <si>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</si>
  <si>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</si>
  <si>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</si>
  <si>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</si>
  <si>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</si>
  <si>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</si>
  <si>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</si>
  <si>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</si>
  <si>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</si>
  <si>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</si>
  <si>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</si>
  <si>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</si>
  <si>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</si>
  <si>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</si>
  <si>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</si>
  <si>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</si>
  <si>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</si>
  <si>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</si>
  <si>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</si>
  <si>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</si>
  <si>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</si>
  <si>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</si>
  <si>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</si>
  <si>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</si>
  <si>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</si>
  <si>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</si>
  <si>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</si>
  <si>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</si>
  <si>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</si>
  <si>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</si>
  <si>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</si>
  <si>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</si>
  <si>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</si>
  <si>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</si>
  <si>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</si>
  <si>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</si>
  <si>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</si>
  <si>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</si>
  <si>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</si>
  <si>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</si>
  <si>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</si>
  <si>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</si>
  <si>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</si>
  <si>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</si>
  <si>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</si>
  <si>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</si>
  <si>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</si>
  <si>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</si>
  <si>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</si>
  <si>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</si>
  <si>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</si>
  <si>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</si>
  <si>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</si>
  <si>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</si>
  <si>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</si>
  <si>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</si>
  <si>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</si>
  <si>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</si>
  <si>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</si>
  <si>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</si>
  <si>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</si>
  <si>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</si>
  <si>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</si>
  <si>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</si>
  <si>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</si>
  <si>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</si>
  <si>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</si>
  <si>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</si>
  <si>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</si>
  <si>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</si>
  <si>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</si>
  <si>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</si>
  <si>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</si>
  <si>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</si>
  <si>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</si>
  <si>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</si>
  <si>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</si>
  <si>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</si>
  <si>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</si>
  <si>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</si>
  <si>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</si>
  <si>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</si>
  <si>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</si>
  <si>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</si>
  <si>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</si>
  <si>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</si>
  <si>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</si>
  <si>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</si>
  <si>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</si>
  <si>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</si>
  <si>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</si>
  <si>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</si>
  <si>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</si>
  <si>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</si>
  <si>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</si>
  <si>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</si>
  <si>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</si>
  <si>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</si>
  <si>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</si>
  <si>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</si>
  <si>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</si>
  <si>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</si>
  <si>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</si>
  <si>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</si>
  <si>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</si>
  <si>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</si>
  <si>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</si>
  <si>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</si>
  <si>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</si>
  <si>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</si>
  <si>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</si>
  <si>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</si>
  <si>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</si>
  <si>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</si>
  <si>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</si>
  <si>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</si>
  <si>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</si>
  <si>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</si>
  <si>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</si>
  <si>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</si>
  <si>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</si>
  <si>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</si>
  <si>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</si>
  <si>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</si>
  <si>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</si>
  <si>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</si>
  <si>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</si>
  <si>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</si>
  <si>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</si>
  <si>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</si>
  <si>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</si>
  <si>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</si>
  <si>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</si>
  <si>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</si>
  <si>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</si>
  <si>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</si>
  <si>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</si>
  <si>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</si>
  <si>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</si>
  <si>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</si>
  <si>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</si>
  <si>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</si>
  <si>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</si>
  <si>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</si>
  <si>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</si>
  <si>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</si>
  <si>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</si>
  <si>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</si>
  <si>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</si>
  <si>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</si>
  <si>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</si>
  <si>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</si>
  <si>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</si>
  <si>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</si>
  <si>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</si>
  <si>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</si>
  <si>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</si>
  <si>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</si>
  <si>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</si>
  <si>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</si>
  <si>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</si>
  <si>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</si>
  <si>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</si>
  <si>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</si>
  <si>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</si>
  <si>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</si>
  <si>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</si>
  <si>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</si>
  <si>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</si>
  <si>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</si>
  <si>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</si>
  <si>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</si>
  <si>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</si>
  <si>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</si>
  <si>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</si>
  <si>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</si>
  <si>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</si>
  <si>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</si>
  <si>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</si>
  <si>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</si>
  <si>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</si>
  <si>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</si>
  <si>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</si>
  <si>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</si>
  <si>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</si>
  <si>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</si>
  <si>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</si>
  <si>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</si>
  <si>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</si>
  <si>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</si>
  <si>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</si>
  <si>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</si>
  <si>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</si>
  <si>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</si>
  <si>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</si>
  <si>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</si>
  <si>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</si>
  <si>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</si>
  <si>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</si>
  <si>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</si>
  <si>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</si>
  <si>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</si>
  <si>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</si>
  <si>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</si>
  <si>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</si>
  <si>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</si>
  <si>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</si>
  <si>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</si>
  <si>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</si>
  <si>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</si>
  <si>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</si>
  <si>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</si>
  <si>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</si>
  <si>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</si>
  <si>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</si>
  <si>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</si>
  <si>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</si>
  <si>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</si>
  <si>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</si>
  <si>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</si>
  <si>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</si>
  <si>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</si>
  <si>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</si>
  <si>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</si>
  <si>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</si>
  <si>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</si>
  <si>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</si>
  <si>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</si>
  <si>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</si>
  <si>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</si>
  <si>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</si>
  <si>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</si>
  <si>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</si>
  <si>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</si>
  <si>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</si>
  <si>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</si>
  <si>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</si>
  <si>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</si>
  <si>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</si>
  <si>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</si>
  <si>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</si>
  <si>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</si>
  <si>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</si>
  <si>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</si>
  <si>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</si>
  <si>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</si>
  <si>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</si>
  <si>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</si>
  <si>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</si>
  <si>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</si>
  <si>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</si>
  <si>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</si>
  <si>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</si>
  <si>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</si>
  <si>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</si>
  <si>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</si>
  <si>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</si>
  <si>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</si>
  <si>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</si>
  <si>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</si>
  <si>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</si>
  <si>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</si>
  <si>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</si>
  <si>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</si>
  <si>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</si>
  <si>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</si>
  <si>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</si>
  <si>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</si>
  <si>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</si>
  <si>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</si>
  <si>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</si>
  <si>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</si>
  <si>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</si>
  <si>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</si>
  <si>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</si>
  <si>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</si>
  <si>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</si>
  <si>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</si>
  <si>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</si>
  <si>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</si>
  <si>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</si>
  <si>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</si>
  <si>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</si>
  <si>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</si>
  <si>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</si>
  <si>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</si>
  <si>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</si>
  <si>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</si>
  <si>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</si>
  <si>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</si>
  <si>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</si>
  <si>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</si>
  <si>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</si>
  <si>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</si>
  <si>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</si>
  <si>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</si>
  <si>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</si>
  <si>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</si>
  <si>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</si>
  <si>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</si>
  <si>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</si>
  <si>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</si>
  <si>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</si>
  <si>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</si>
  <si>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</si>
  <si>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</si>
  <si>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</si>
  <si>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</si>
  <si>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</si>
  <si>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</si>
  <si>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</si>
  <si>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</si>
  <si>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</si>
  <si>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</si>
  <si>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</si>
  <si>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</si>
  <si>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</si>
  <si>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</si>
  <si>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</si>
  <si>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</si>
  <si>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</si>
  <si>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</si>
  <si>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</si>
  <si>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</si>
  <si>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</si>
  <si>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</si>
  <si>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</si>
  <si>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</si>
  <si>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</si>
  <si>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</si>
  <si>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</si>
  <si>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</si>
  <si>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</si>
  <si>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</si>
  <si>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</si>
  <si>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</si>
  <si>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</si>
  <si>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</si>
  <si>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</si>
  <si>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</si>
  <si>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</si>
  <si>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</si>
  <si>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</si>
  <si>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</si>
  <si>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</si>
  <si>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</si>
  <si>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</si>
  <si>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</si>
  <si>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</si>
  <si>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</si>
  <si>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</si>
  <si>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</si>
  <si>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</si>
  <si>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</si>
  <si>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</si>
  <si>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</si>
  <si>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</si>
  <si>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</si>
  <si>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</si>
  <si>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</si>
  <si>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</si>
  <si>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</si>
  <si>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</si>
  <si>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</si>
  <si>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</si>
  <si>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</si>
  <si>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</si>
  <si>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</si>
  <si>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</si>
  <si>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</si>
  <si>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</si>
  <si>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</si>
  <si>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</si>
  <si>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</si>
  <si>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</si>
  <si>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</si>
  <si>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</si>
  <si>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</si>
  <si>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</si>
  <si>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</si>
  <si>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</si>
  <si>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</si>
  <si>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</si>
  <si>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</si>
  <si>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</si>
  <si>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</si>
  <si>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</si>
  <si>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</si>
  <si>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</si>
  <si>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</si>
  <si>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</si>
  <si>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</si>
  <si>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</si>
  <si>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</si>
  <si>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</si>
  <si>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</si>
  <si>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</si>
  <si>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</si>
  <si>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</si>
  <si>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</si>
  <si>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</si>
  <si>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</si>
  <si>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</si>
  <si>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</si>
  <si>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</si>
  <si>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</si>
  <si>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</si>
  <si>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</si>
  <si>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</si>
  <si>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</si>
  <si>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</si>
  <si>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</si>
  <si>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</si>
  <si>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</si>
  <si>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</si>
  <si>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</si>
  <si>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</si>
  <si>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</si>
  <si>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</si>
  <si>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</si>
  <si>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</si>
  <si>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</si>
  <si>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</si>
  <si>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</si>
  <si>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</si>
  <si>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</si>
  <si>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</si>
  <si>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</si>
  <si>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</si>
  <si>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</si>
  <si>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</si>
  <si>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</si>
  <si>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</si>
  <si>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</si>
  <si>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</si>
  <si>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</si>
  <si>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</si>
  <si>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</si>
  <si>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</si>
  <si>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</si>
  <si>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</si>
  <si>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</si>
  <si>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</si>
  <si>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</si>
  <si>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</si>
  <si>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</si>
  <si>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</si>
  <si>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</si>
  <si>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</si>
  <si>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</si>
  <si>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</si>
  <si>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</si>
  <si>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</si>
  <si>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</si>
  <si>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</si>
  <si>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</si>
  <si>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</si>
  <si>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</si>
  <si>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</si>
  <si>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</si>
  <si>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</si>
  <si>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</si>
  <si>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</si>
  <si>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</si>
  <si>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</si>
  <si>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</si>
  <si>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</si>
  <si>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</si>
  <si>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</si>
  <si>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</si>
  <si>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</si>
  <si>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</si>
  <si>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</si>
  <si>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</si>
  <si>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</si>
  <si>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</si>
  <si>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</si>
  <si>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</si>
  <si>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</si>
  <si>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</si>
  <si>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</si>
  <si>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</si>
  <si>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</si>
  <si>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</si>
  <si>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</si>
  <si>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</si>
  <si>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</si>
  <si>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</si>
  <si>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</si>
  <si>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</si>
  <si>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</si>
  <si>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</si>
  <si>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</si>
  <si>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</si>
  <si>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</si>
  <si>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</si>
  <si>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</si>
  <si>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</si>
  <si>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</si>
  <si>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</si>
  <si>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</si>
  <si>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</si>
  <si>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</si>
  <si>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</si>
  <si>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</si>
  <si>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</si>
  <si>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</si>
  <si>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</si>
  <si>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</si>
  <si>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</si>
  <si>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</si>
  <si>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</si>
  <si>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</si>
  <si>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</si>
  <si>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</si>
  <si>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</si>
  <si>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</si>
  <si>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</si>
  <si>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</si>
  <si>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</si>
  <si>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</si>
  <si>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</si>
  <si>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</si>
  <si>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</si>
  <si>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</si>
  <si>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</si>
  <si>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</si>
  <si>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</si>
  <si>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</si>
  <si>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</si>
  <si>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</si>
  <si>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</si>
  <si>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</si>
  <si>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</si>
  <si>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</si>
  <si>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</si>
  <si>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</si>
  <si>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</si>
  <si>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</si>
  <si>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</si>
  <si>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</si>
  <si>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</si>
  <si>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</si>
  <si>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</si>
  <si>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</si>
  <si>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</si>
  <si>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</si>
  <si>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</si>
  <si>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</si>
  <si>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</si>
  <si>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</si>
  <si>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</si>
  <si>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</si>
  <si>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</si>
  <si>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</si>
  <si>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</si>
  <si>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</si>
  <si>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</si>
  <si>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</si>
  <si>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</si>
  <si>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</si>
  <si>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</si>
  <si>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</si>
  <si>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</si>
  <si>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</si>
  <si>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</si>
  <si>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</si>
  <si>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</si>
  <si>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</si>
  <si>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</si>
  <si>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</si>
  <si>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</si>
  <si>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</si>
  <si>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</si>
  <si>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</si>
  <si>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</si>
  <si>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</si>
  <si>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</si>
  <si>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</si>
  <si>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</si>
  <si>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</si>
  <si>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</si>
  <si>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</si>
  <si>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</si>
  <si>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</si>
  <si>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</si>
  <si>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</si>
  <si>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</si>
  <si>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</si>
  <si>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</si>
  <si>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</si>
  <si>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</si>
  <si>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</si>
  <si>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</si>
  <si>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</si>
  <si>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</si>
  <si>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</si>
  <si>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</si>
  <si>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</si>
  <si>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</si>
  <si>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</si>
  <si>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</si>
  <si>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</si>
  <si>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</si>
  <si>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</si>
  <si>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</si>
  <si>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</si>
  <si>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</si>
  <si>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</si>
  <si>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</si>
  <si>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</si>
  <si>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</si>
  <si>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</si>
  <si>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</si>
  <si>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</si>
  <si>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</si>
  <si>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</si>
  <si>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</si>
  <si>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</si>
  <si>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</si>
  <si>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</si>
  <si>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</si>
  <si>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</si>
  <si>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</si>
  <si>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</si>
  <si>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</si>
  <si>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</si>
  <si>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</si>
  <si>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</si>
  <si>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</si>
  <si>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</si>
  <si>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</si>
  <si>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</si>
  <si>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</si>
  <si>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</si>
  <si>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</si>
  <si>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</si>
  <si>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</si>
  <si>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</si>
  <si>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</si>
  <si>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</si>
  <si>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</si>
  <si>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</si>
  <si>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</si>
  <si>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</si>
  <si>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</si>
  <si>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</si>
  <si>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</si>
  <si>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</si>
  <si>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</si>
  <si>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</si>
  <si>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</si>
  <si>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</si>
  <si>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</si>
  <si>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</si>
  <si>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</si>
  <si>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</si>
  <si>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</si>
  <si>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</si>
  <si>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</si>
  <si>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</si>
  <si>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</si>
  <si>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</si>
  <si>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</si>
  <si>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</si>
  <si>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</si>
  <si>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</si>
  <si>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</si>
  <si>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</si>
  <si>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</si>
  <si>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</si>
  <si>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</si>
  <si>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</si>
  <si>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</si>
  <si>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</si>
  <si>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</si>
  <si>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</si>
  <si>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</si>
  <si>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</si>
  <si>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</si>
  <si>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</si>
  <si>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</si>
  <si>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</si>
  <si>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</si>
  <si>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</si>
  <si>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</si>
  <si>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</si>
  <si>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</si>
  <si>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</si>
  <si>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</si>
  <si>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</si>
  <si>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</si>
  <si>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</si>
  <si>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</si>
  <si>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</si>
  <si>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</si>
  <si>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</si>
  <si>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</si>
  <si>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</si>
  <si>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</si>
  <si>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</si>
  <si>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</si>
  <si>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</si>
  <si>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</si>
  <si>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</si>
  <si>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</si>
  <si>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</si>
  <si>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</si>
  <si>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</si>
  <si>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</si>
  <si>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</si>
  <si>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</si>
  <si>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</si>
  <si>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</si>
  <si>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</si>
  <si>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</si>
  <si>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</si>
  <si>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</si>
  <si>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</si>
  <si>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</si>
  <si>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</si>
  <si>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</si>
  <si>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</si>
  <si>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</si>
  <si>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</si>
  <si>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</si>
  <si>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</si>
  <si>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</si>
  <si>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</si>
  <si>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</si>
  <si>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</si>
  <si>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</si>
  <si>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</si>
  <si>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</si>
  <si>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</si>
  <si>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</si>
  <si>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</si>
  <si>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</si>
  <si>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</si>
  <si>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</si>
  <si>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</si>
  <si>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</si>
  <si>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</si>
  <si>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</si>
  <si>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</si>
  <si>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</si>
  <si>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</si>
  <si>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</si>
  <si>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</si>
  <si>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</si>
  <si>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</si>
  <si>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</si>
  <si>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</si>
  <si>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</si>
  <si>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</si>
  <si>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</si>
  <si>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</si>
  <si>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</si>
  <si>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</si>
  <si>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</si>
  <si>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</si>
  <si>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</si>
  <si>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</si>
  <si>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</si>
  <si>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</si>
  <si>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</si>
  <si>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</si>
  <si>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</si>
  <si>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</si>
  <si>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</si>
  <si>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</si>
  <si>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</si>
  <si>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</si>
  <si>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</si>
  <si>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</si>
  <si>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</si>
  <si>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</si>
  <si>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</si>
  <si>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</si>
  <si>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</si>
  <si>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</si>
  <si>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</si>
  <si>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</si>
  <si>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</si>
  <si>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</si>
  <si>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</si>
  <si>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</si>
  <si>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</si>
  <si>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</si>
  <si>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</si>
  <si>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</si>
  <si>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</si>
  <si>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</si>
  <si>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</si>
  <si>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</si>
  <si>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</si>
  <si>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</si>
  <si>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</si>
  <si>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</si>
  <si>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</si>
  <si>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</si>
  <si>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</si>
  <si>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</si>
  <si>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</si>
  <si>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</si>
  <si>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</si>
  <si>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</si>
  <si>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</si>
  <si>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</si>
  <si>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</si>
  <si>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</si>
  <si>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</si>
  <si>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</si>
  <si>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</si>
  <si>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</si>
  <si>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</si>
  <si>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</si>
  <si>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</si>
  <si>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</si>
  <si>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</si>
  <si>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</si>
  <si>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</si>
  <si>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</si>
  <si>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</si>
  <si>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</si>
  <si>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</si>
  <si>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</si>
  <si>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</si>
  <si>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</si>
  <si>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</si>
  <si>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</si>
  <si>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</si>
  <si>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</si>
  <si>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</si>
  <si>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</si>
  <si>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</si>
  <si>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</si>
  <si>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</si>
  <si>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</si>
  <si>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</si>
  <si>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</si>
  <si>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</si>
  <si>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</si>
  <si>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</si>
  <si>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</si>
  <si>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</si>
  <si>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</si>
  <si>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</si>
  <si>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</si>
  <si>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</si>
  <si>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</si>
  <si>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</si>
  <si>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</si>
  <si>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</si>
  <si>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</si>
  <si>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</si>
  <si>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</si>
  <si>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</si>
  <si>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</si>
  <si>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</si>
  <si>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</si>
  <si>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</si>
  <si>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</si>
  <si>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</si>
  <si>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</si>
  <si>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</si>
  <si>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</si>
  <si>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</si>
  <si>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</si>
  <si>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</si>
  <si>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</si>
  <si>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</si>
  <si>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</si>
  <si>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</si>
  <si>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</si>
  <si>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</si>
  <si>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</si>
  <si>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</si>
  <si>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</si>
  <si>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</si>
  <si>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</si>
  <si>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</si>
  <si>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</si>
  <si>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</si>
  <si>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</si>
  <si>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</si>
  <si>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</si>
  <si>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</si>
  <si>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</si>
  <si>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</si>
  <si>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</si>
  <si>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</si>
  <si>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</si>
  <si>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</si>
  <si>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</si>
  <si>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</si>
  <si>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</si>
  <si>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</si>
  <si>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</si>
  <si>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</si>
  <si>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</si>
  <si>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</si>
  <si>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</si>
  <si>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</si>
  <si>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</si>
  <si>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</si>
  <si>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</si>
  <si>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</si>
  <si>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</si>
  <si>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</si>
  <si>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</si>
  <si>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</si>
  <si>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</si>
  <si>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</si>
  <si>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</si>
  <si>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</si>
  <si>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</si>
  <si>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</si>
  <si>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</si>
  <si>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</si>
  <si>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</si>
  <si>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</si>
  <si>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</si>
  <si>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</si>
  <si>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</si>
  <si>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</si>
  <si>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</si>
  <si>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</si>
  <si>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</si>
  <si>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</si>
  <si>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</si>
  <si>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</si>
  <si>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</si>
  <si>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</si>
  <si>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</si>
  <si>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</si>
  <si>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</si>
  <si>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</si>
  <si>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</si>
  <si>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</si>
  <si>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</si>
  <si>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</si>
  <si>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</si>
  <si>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</si>
  <si>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</si>
  <si>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</si>
  <si>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</si>
  <si>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</si>
  <si>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</si>
  <si>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</si>
  <si>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</si>
  <si>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</si>
  <si>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</si>
  <si>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</si>
  <si>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</si>
  <si>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</si>
  <si>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</si>
  <si>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</si>
  <si>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</si>
  <si>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</si>
  <si>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</si>
  <si>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</si>
  <si>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</si>
  <si>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</si>
  <si>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</si>
  <si>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</si>
  <si>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</si>
  <si>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</si>
  <si>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</si>
  <si>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</si>
  <si>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</si>
  <si>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</si>
  <si>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</si>
  <si>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</si>
  <si>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</si>
  <si>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</si>
  <si>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</si>
  <si>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</si>
  <si>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</si>
  <si>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</si>
  <si>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</si>
  <si>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</si>
  <si>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</si>
  <si>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</si>
  <si>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</si>
  <si>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</si>
  <si>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</si>
  <si>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</si>
  <si>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</si>
  <si>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</si>
  <si>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</si>
  <si>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</si>
  <si>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</si>
  <si>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</si>
  <si>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</si>
  <si>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</si>
  <si>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</si>
  <si>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</si>
  <si>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</si>
  <si>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</si>
  <si>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</si>
  <si>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</si>
  <si>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</si>
  <si>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</si>
  <si>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</si>
  <si>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</si>
  <si>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</si>
  <si>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</si>
  <si>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</si>
  <si>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</si>
  <si>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</si>
  <si>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</si>
  <si>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</si>
  <si>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</si>
  <si>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</si>
  <si>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</si>
  <si>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</si>
  <si>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</si>
  <si>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</si>
  <si>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</si>
  <si>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</si>
  <si>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</si>
  <si>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</si>
  <si>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</si>
  <si>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</si>
  <si>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</si>
  <si>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</si>
  <si>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</si>
  <si>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</si>
  <si>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</si>
  <si>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</si>
  <si>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</si>
  <si>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</si>
  <si>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</si>
  <si>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</si>
  <si>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</si>
  <si>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</si>
  <si>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</si>
  <si>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</si>
  <si>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</si>
  <si>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</si>
  <si>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</si>
  <si>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</si>
  <si>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</si>
  <si>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</si>
  <si>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</si>
  <si>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</si>
  <si>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</si>
  <si>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</si>
  <si>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</si>
  <si>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</si>
  <si>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</si>
  <si>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</si>
  <si>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</si>
  <si>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</si>
  <si>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</si>
  <si>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</si>
  <si>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</si>
  <si>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</si>
  <si>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</si>
  <si>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</si>
  <si>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</si>
  <si>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</si>
  <si>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</si>
  <si>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</si>
  <si>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</si>
  <si>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</si>
  <si>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</si>
  <si>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</si>
  <si>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</si>
  <si>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</si>
  <si>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</si>
  <si>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</si>
  <si>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</si>
  <si>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</si>
  <si>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</si>
  <si>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</si>
  <si>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</si>
  <si>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</si>
  <si>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</si>
  <si>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</si>
  <si>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</si>
  <si>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</si>
  <si>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</si>
  <si>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</si>
  <si>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</si>
  <si>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</si>
  <si>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</si>
  <si>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</si>
  <si>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</si>
  <si>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</si>
  <si>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</si>
  <si>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</si>
  <si>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</si>
  <si>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</si>
  <si>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</si>
  <si>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</si>
  <si>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</si>
  <si>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</si>
  <si>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</si>
  <si>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</si>
  <si>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</si>
  <si>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</si>
  <si>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</si>
  <si>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</si>
  <si>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</si>
  <si>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</si>
  <si>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</si>
  <si>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</si>
  <si>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</si>
  <si>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</si>
  <si>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</si>
  <si>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</si>
  <si>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</si>
  <si>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</si>
  <si>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</si>
  <si>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</si>
  <si>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</si>
  <si>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</si>
  <si>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</si>
  <si>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</si>
  <si>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</si>
  <si>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</si>
  <si>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</si>
  <si>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</si>
  <si>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</si>
  <si>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</si>
  <si>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</si>
  <si>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</si>
  <si>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</si>
  <si>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</si>
  <si>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</si>
  <si>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</si>
  <si>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</si>
  <si>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</si>
  <si>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</si>
  <si>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</si>
  <si>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</si>
  <si>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</si>
  <si>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</si>
  <si>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</si>
  <si>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</si>
  <si>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</si>
  <si>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</si>
  <si>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</si>
  <si>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</si>
  <si>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</si>
  <si>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</si>
  <si>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</si>
  <si>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</si>
  <si>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</si>
  <si>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</si>
  <si>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</si>
  <si>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</si>
  <si>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</si>
  <si>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</si>
  <si>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</si>
  <si>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</si>
  <si>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</si>
  <si>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</si>
  <si>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</si>
  <si>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</si>
  <si>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</si>
  <si>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</si>
  <si>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</si>
  <si>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</si>
  <si>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</si>
  <si>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</si>
  <si>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</si>
  <si>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</si>
  <si>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</si>
  <si>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</si>
  <si>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</si>
  <si>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</si>
  <si>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</si>
  <si>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</si>
  <si>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</si>
  <si>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</si>
  <si>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</si>
  <si>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</si>
  <si>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</si>
  <si>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</si>
  <si>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</si>
  <si>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</si>
  <si>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</si>
  <si>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</si>
  <si>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</si>
  <si>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</si>
  <si>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</si>
  <si>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</si>
  <si>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</si>
  <si>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</si>
  <si>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</si>
  <si>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</si>
  <si>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</si>
  <si>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</si>
  <si>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</si>
  <si>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</si>
  <si>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</si>
  <si>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</si>
  <si>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</si>
  <si>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</si>
  <si>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</si>
  <si>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</si>
  <si>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</si>
  <si>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</si>
  <si>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</si>
  <si>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</si>
  <si>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</si>
  <si>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</si>
  <si>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</si>
  <si>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</si>
  <si>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</si>
  <si>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</si>
  <si>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</si>
  <si>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</si>
  <si>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</si>
  <si>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</si>
  <si>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</si>
  <si>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</si>
  <si>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</si>
  <si>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</si>
  <si>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</si>
  <si>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</si>
  <si>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</si>
  <si>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</si>
  <si>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</si>
  <si>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</si>
  <si>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</si>
  <si>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</si>
  <si>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</si>
  <si>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</si>
  <si>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</si>
  <si>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</si>
  <si>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</si>
  <si>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</si>
  <si>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</si>
  <si>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</si>
  <si>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</si>
  <si>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</si>
  <si>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</si>
  <si>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</si>
  <si>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</si>
  <si>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</si>
  <si>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</si>
  <si>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</si>
  <si>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</si>
  <si>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</si>
  <si>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</si>
  <si>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</si>
  <si>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</si>
  <si>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</si>
  <si>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</si>
  <si>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</si>
  <si>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</si>
  <si>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</si>
  <si>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</si>
  <si>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</si>
  <si>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</si>
  <si>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</si>
  <si>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</si>
  <si>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</si>
  <si>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</si>
  <si>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</si>
  <si>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</si>
  <si>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</si>
  <si>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</si>
  <si>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</si>
  <si>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</si>
  <si>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</si>
  <si>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</si>
  <si>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</si>
  <si>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</si>
  <si>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</si>
  <si>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</si>
  <si>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</si>
  <si>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</si>
  <si>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</si>
  <si>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</si>
  <si>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</si>
  <si>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</si>
  <si>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</si>
  <si>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</si>
  <si>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</si>
  <si>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</si>
  <si>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</si>
  <si>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</si>
  <si>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</si>
  <si>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</si>
  <si>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</si>
  <si>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</si>
  <si>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</si>
  <si>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</si>
  <si>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</si>
  <si>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</si>
  <si>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</si>
  <si>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</si>
  <si>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</si>
  <si>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</si>
  <si>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</si>
  <si>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</si>
  <si>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</si>
  <si>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</si>
  <si>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</si>
  <si>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</si>
  <si>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</si>
  <si>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</si>
  <si>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</si>
  <si>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</si>
  <si>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</si>
  <si>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</si>
  <si>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</si>
  <si>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</si>
  <si>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</si>
  <si>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</si>
  <si>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</si>
  <si>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</si>
  <si>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</si>
  <si>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</si>
  <si>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</si>
  <si>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</si>
  <si>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</si>
  <si>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</si>
  <si>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</si>
  <si>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</si>
  <si>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</si>
  <si>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</si>
  <si>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</si>
  <si>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</si>
  <si>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</si>
  <si>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</si>
  <si>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</si>
  <si>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</si>
  <si>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</si>
  <si>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</si>
  <si>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</si>
  <si>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</si>
  <si>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</si>
  <si>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</si>
  <si>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</si>
  <si>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</si>
  <si>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</si>
  <si>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</si>
  <si>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</si>
  <si>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</si>
  <si>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</si>
  <si>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</si>
  <si>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</si>
  <si>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</si>
  <si>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</si>
  <si>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</si>
  <si>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</si>
  <si>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</si>
  <si>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</si>
  <si>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</si>
  <si>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</si>
  <si>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</si>
  <si>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</si>
  <si>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</si>
  <si>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</si>
  <si>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</si>
  <si>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</si>
  <si>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</si>
  <si>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</si>
  <si>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</si>
  <si>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</si>
  <si>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</si>
  <si>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</si>
  <si>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</si>
  <si>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</si>
  <si>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</si>
  <si>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</si>
  <si>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</si>
  <si>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</si>
  <si>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</si>
  <si>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</si>
  <si>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</si>
  <si>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</si>
  <si>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</si>
  <si>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</si>
  <si>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</si>
  <si>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</si>
  <si>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</si>
  <si>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</si>
  <si>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</si>
  <si>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</si>
  <si>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</si>
  <si>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</si>
  <si>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</si>
  <si>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</si>
  <si>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</si>
  <si>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</si>
  <si>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</si>
  <si>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</si>
  <si>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</si>
  <si>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</si>
  <si>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</si>
  <si>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</si>
  <si>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</si>
  <si>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</si>
  <si>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</si>
  <si>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</si>
  <si>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</si>
  <si>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</si>
  <si>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</si>
  <si>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</si>
  <si>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</si>
  <si>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</si>
  <si>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</si>
  <si>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</si>
  <si>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</si>
  <si>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</si>
  <si>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</si>
  <si>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</si>
  <si>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</si>
  <si>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</si>
  <si>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</si>
  <si>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</si>
  <si>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</si>
  <si>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</si>
  <si>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</si>
  <si>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</si>
  <si>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</si>
  <si>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</si>
  <si>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</si>
  <si>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</si>
  <si>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</si>
  <si>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</si>
  <si>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</si>
  <si>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</si>
  <si>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</si>
  <si>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</si>
  <si>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</si>
  <si>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</si>
  <si>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</si>
  <si>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</si>
  <si>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</si>
  <si>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</si>
  <si>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</si>
  <si>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</si>
  <si>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</si>
  <si>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</si>
  <si>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</si>
  <si>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</si>
  <si>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</si>
  <si>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</si>
  <si>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</si>
  <si>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</si>
  <si>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</si>
  <si>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</si>
  <si>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</si>
  <si>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</si>
  <si>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</si>
  <si>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</si>
  <si>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</si>
  <si>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</si>
  <si>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</si>
  <si>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</si>
  <si>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</si>
  <si>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</si>
  <si>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</si>
  <si>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</si>
  <si>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</si>
  <si>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</si>
  <si>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</si>
  <si>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</si>
  <si>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</si>
  <si>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</si>
  <si>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</si>
  <si>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</si>
  <si>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</si>
  <si>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</si>
  <si>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</si>
  <si>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</si>
  <si>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</si>
  <si>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</si>
  <si>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</si>
  <si>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</si>
  <si>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</si>
  <si>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</si>
  <si>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</si>
  <si>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</si>
  <si>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</si>
  <si>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</si>
  <si>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</si>
  <si>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</si>
  <si>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</si>
  <si>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</si>
  <si>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</si>
  <si>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</si>
  <si>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</si>
  <si>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</si>
  <si>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</si>
  <si>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</si>
  <si>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</si>
  <si>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</si>
  <si>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</si>
  <si>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</si>
  <si>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</si>
  <si>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</si>
  <si>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</si>
  <si>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</si>
  <si>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</si>
  <si>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</si>
  <si>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</si>
  <si>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</si>
  <si>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</si>
  <si>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</si>
  <si>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</si>
  <si>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</si>
  <si>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</si>
  <si>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</si>
  <si>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</si>
  <si>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</si>
  <si>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</si>
  <si>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</si>
  <si>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</si>
  <si>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</si>
  <si>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</si>
  <si>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</si>
  <si>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</si>
  <si>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</si>
  <si>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</si>
  <si>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</si>
  <si>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</si>
  <si>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</si>
  <si>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</si>
  <si>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</si>
  <si>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</si>
  <si>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</si>
  <si>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</si>
  <si>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</si>
  <si>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</si>
  <si>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</si>
  <si>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</si>
  <si>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</si>
  <si>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</si>
  <si>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</si>
  <si>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</si>
  <si>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</si>
  <si>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</si>
  <si>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</si>
  <si>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</si>
  <si>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</si>
  <si>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</si>
  <si>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</si>
  <si>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</si>
  <si>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</si>
  <si>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</si>
  <si>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</si>
  <si>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</si>
  <si>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</si>
  <si>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</si>
  <si>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</si>
  <si>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</si>
  <si>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</si>
  <si>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</si>
  <si>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</si>
  <si>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</si>
  <si>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</si>
  <si>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</si>
  <si>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</si>
  <si>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</si>
  <si>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</si>
  <si>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</si>
  <si>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</si>
  <si>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</si>
  <si>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</si>
  <si>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</si>
  <si>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</si>
  <si>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</si>
  <si>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</si>
  <si>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</si>
  <si>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</si>
  <si>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</si>
  <si>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</si>
  <si>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</si>
  <si>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</si>
  <si>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</si>
  <si>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</si>
  <si>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</si>
  <si>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</si>
  <si>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</si>
  <si>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</si>
  <si>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</si>
  <si>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</si>
  <si>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</si>
  <si>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</si>
  <si>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</si>
  <si>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</si>
  <si>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</si>
  <si>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</si>
  <si>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</si>
  <si>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</si>
  <si>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</si>
  <si>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</si>
  <si>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</si>
  <si>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</si>
  <si>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</si>
  <si>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</si>
  <si>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</si>
  <si>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</si>
  <si>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</si>
  <si>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</si>
  <si>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</si>
  <si>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</si>
  <si>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</si>
  <si>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</si>
  <si>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</si>
  <si>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</si>
  <si>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</si>
  <si>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</si>
  <si>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</si>
  <si>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</si>
  <si>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</si>
  <si>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</si>
  <si>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</si>
  <si>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</si>
  <si>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</si>
  <si>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</si>
  <si>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</si>
  <si>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</si>
  <si>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</si>
  <si>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</si>
  <si>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</si>
  <si>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</si>
  <si>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</si>
  <si>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</si>
  <si>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</si>
  <si>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</si>
  <si>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</si>
  <si>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</si>
  <si>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</si>
  <si>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</si>
  <si>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</si>
  <si>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</si>
  <si>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</si>
  <si>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</si>
  <si>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</si>
  <si>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</si>
  <si>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</si>
  <si>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</si>
  <si>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</si>
  <si>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</si>
  <si>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</si>
  <si>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</si>
  <si>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</si>
  <si>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</si>
  <si>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</si>
  <si>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</si>
  <si>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</si>
  <si>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</si>
  <si>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</si>
  <si>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</si>
  <si>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</si>
  <si>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</si>
  <si>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</si>
  <si>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</si>
  <si>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</si>
  <si>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</si>
  <si>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</si>
  <si>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</si>
  <si>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</si>
  <si>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</si>
  <si>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</si>
  <si>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</si>
  <si>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</si>
  <si>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</si>
  <si>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</si>
  <si>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</si>
  <si>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</si>
  <si>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</si>
  <si>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</si>
  <si>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</si>
  <si>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</si>
  <si>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</si>
  <si>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</si>
  <si>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</si>
  <si>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</si>
  <si>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</si>
  <si>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</si>
  <si>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</si>
  <si>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</si>
  <si>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</si>
  <si>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</si>
  <si>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</si>
  <si>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</si>
  <si>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</si>
  <si>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</si>
  <si>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</si>
  <si>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</si>
  <si>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</si>
  <si>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</si>
  <si>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</si>
  <si>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</si>
  <si>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</si>
  <si>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</si>
  <si>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</si>
  <si>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</si>
  <si>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</si>
  <si>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</si>
  <si>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</si>
  <si>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</si>
  <si>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</si>
  <si>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</si>
  <si>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</si>
  <si>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</si>
  <si>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</si>
  <si>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</si>
  <si>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</si>
  <si>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</si>
  <si>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</si>
  <si>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</si>
  <si>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</si>
  <si>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</si>
  <si>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</si>
  <si>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</si>
  <si>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</si>
  <si>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</si>
  <si>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</si>
  <si>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</si>
  <si>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</si>
  <si>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</si>
  <si>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</si>
  <si>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</si>
  <si>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</si>
  <si>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</si>
  <si>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</si>
  <si>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</si>
  <si>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</si>
  <si>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</si>
  <si>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</si>
  <si>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</si>
  <si>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</si>
  <si>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</si>
  <si>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</si>
  <si>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</si>
  <si>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</si>
  <si>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</si>
  <si>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</si>
  <si>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</si>
  <si>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</si>
  <si>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</si>
  <si>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</si>
  <si>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</si>
  <si>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</si>
  <si>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</si>
  <si>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</si>
  <si>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</si>
  <si>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</si>
  <si>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</si>
  <si>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</si>
  <si>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</si>
  <si>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</si>
  <si>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</si>
  <si>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</si>
  <si>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</si>
  <si>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</si>
  <si>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</si>
  <si>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</si>
  <si>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</si>
  <si>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</si>
  <si>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</si>
  <si>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</si>
  <si>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</si>
  <si>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</si>
  <si>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</si>
  <si>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</si>
  <si>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</si>
  <si>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</si>
  <si>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</si>
  <si>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</si>
  <si>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</si>
  <si>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</si>
  <si>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</si>
  <si>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</si>
  <si>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</si>
  <si>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</si>
  <si>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</si>
  <si>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</si>
  <si>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</si>
  <si>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</si>
  <si>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</si>
  <si>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</si>
  <si>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</si>
  <si>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</si>
  <si>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</si>
  <si>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</si>
  <si>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</si>
  <si>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</si>
  <si>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</si>
  <si>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</si>
  <si>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</si>
  <si>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</si>
  <si>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</si>
  <si>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</si>
  <si>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</si>
  <si>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</si>
  <si>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</si>
  <si>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</si>
  <si>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</si>
  <si>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</si>
  <si>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</si>
  <si>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</si>
  <si>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</si>
  <si>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</si>
  <si>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</si>
  <si>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</si>
  <si>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</si>
  <si>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</si>
  <si>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</si>
  <si>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</si>
  <si>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</si>
  <si>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</si>
  <si>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</si>
  <si>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</si>
  <si>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</si>
  <si>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</si>
  <si>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</si>
  <si>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</si>
  <si>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</si>
  <si>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</si>
  <si>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</si>
  <si>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</si>
  <si>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</si>
  <si>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</si>
  <si>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</si>
  <si>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</si>
  <si>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</si>
  <si>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</si>
  <si>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</si>
  <si>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</si>
  <si>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</si>
  <si>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</si>
  <si>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</si>
  <si>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</si>
  <si>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</si>
  <si>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</si>
  <si>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</si>
  <si>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</si>
  <si>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</si>
  <si>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</si>
  <si>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</si>
  <si>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</si>
  <si>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</si>
  <si>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</si>
  <si>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</si>
  <si>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</si>
  <si>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</si>
  <si>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</si>
  <si>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</si>
  <si>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</si>
  <si>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</si>
  <si>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</si>
  <si>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</si>
  <si>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</si>
  <si>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</si>
  <si>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</si>
  <si>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</si>
  <si>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</si>
  <si>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</si>
  <si>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</si>
  <si>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</si>
  <si>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</si>
  <si>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</si>
  <si>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</si>
  <si>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</si>
  <si>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</si>
  <si>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</si>
  <si>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</si>
  <si>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</si>
  <si>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</si>
  <si>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</si>
  <si>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</si>
  <si>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</si>
  <si>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</si>
  <si>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</si>
  <si>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</si>
  <si>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</si>
  <si>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</si>
  <si>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</si>
  <si>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</si>
  <si>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</si>
  <si>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</si>
  <si>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</si>
  <si>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</si>
  <si>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</si>
  <si>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</si>
  <si>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</si>
  <si>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</si>
  <si>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</si>
  <si>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</si>
  <si>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</si>
  <si>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</si>
  <si>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</si>
  <si>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</si>
  <si>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</si>
  <si>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</si>
  <si>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</si>
  <si>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</si>
  <si>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</si>
  <si>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</si>
  <si>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</si>
  <si>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</si>
  <si>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</si>
  <si>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</si>
  <si>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</si>
  <si>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</si>
  <si>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</si>
  <si>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</si>
  <si>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</si>
  <si>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</si>
  <si>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</si>
  <si>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</si>
  <si>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</si>
  <si>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</si>
  <si>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</si>
  <si>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</si>
  <si>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</si>
  <si>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</si>
  <si>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</si>
  <si>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</si>
  <si>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</si>
  <si>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</si>
  <si>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</si>
  <si>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</si>
  <si>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</si>
  <si>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</si>
  <si>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</si>
  <si>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</si>
  <si>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</si>
  <si>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</si>
  <si>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</si>
  <si>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</si>
  <si>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</si>
  <si>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</si>
  <si>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</si>
  <si>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</si>
  <si>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</si>
  <si>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</si>
  <si>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</si>
  <si>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</si>
  <si>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</si>
  <si>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</si>
  <si>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</si>
  <si>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</si>
  <si>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</si>
  <si>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</si>
  <si>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</si>
  <si>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</si>
  <si>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</si>
  <si>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</si>
  <si>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</si>
  <si>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</si>
  <si>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</si>
  <si>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</si>
  <si>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</si>
  <si>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</si>
  <si>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</si>
  <si>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</si>
  <si>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</si>
  <si>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</si>
  <si>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</si>
  <si>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</si>
  <si>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</si>
  <si>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</si>
  <si>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</si>
  <si>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</si>
  <si>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</si>
  <si>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</si>
  <si>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</si>
  <si>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</si>
  <si>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</si>
  <si>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</si>
  <si>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</si>
  <si>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</si>
  <si>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</si>
  <si>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</si>
  <si>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</si>
  <si>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</si>
  <si>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</si>
  <si>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</si>
  <si>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</si>
  <si>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</si>
  <si>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</si>
  <si>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</si>
  <si>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</si>
  <si>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</si>
  <si>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</si>
  <si>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</si>
  <si>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</si>
  <si>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</si>
  <si>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</si>
  <si>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</si>
  <si>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</si>
  <si>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</si>
  <si>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</si>
  <si>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</si>
  <si>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</si>
  <si>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</si>
  <si>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</si>
  <si>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</si>
  <si>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</si>
  <si>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</si>
  <si>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</si>
  <si>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</si>
  <si>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</si>
  <si>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</si>
  <si>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</si>
  <si>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</si>
  <si>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</si>
  <si>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</si>
  <si>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</si>
  <si>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</si>
  <si>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</si>
  <si>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</si>
  <si>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</si>
  <si>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</si>
  <si>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</si>
  <si>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</si>
  <si>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</si>
  <si>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</si>
  <si>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</si>
  <si>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</si>
  <si>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</si>
  <si>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</si>
  <si>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</si>
  <si>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</si>
  <si>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</si>
  <si>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</si>
  <si>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</si>
  <si>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</si>
  <si>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</si>
  <si>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</si>
  <si>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</si>
  <si>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</si>
  <si>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</si>
  <si>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</si>
  <si>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</si>
  <si>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</si>
  <si>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</si>
  <si>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</si>
  <si>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</si>
  <si>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</si>
  <si>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</si>
  <si>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</si>
  <si>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</si>
  <si>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</si>
  <si>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</si>
  <si>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</si>
  <si>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</si>
  <si>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</si>
  <si>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</si>
  <si>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</si>
  <si>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</si>
  <si>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</si>
  <si>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</si>
  <si>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</si>
  <si>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</si>
  <si>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</si>
  <si>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</si>
  <si>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</si>
  <si>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</si>
  <si>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</si>
  <si>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</si>
  <si>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</si>
  <si>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</si>
  <si>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</si>
  <si>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</si>
  <si>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</si>
  <si>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</si>
  <si>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</si>
  <si>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</si>
  <si>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</si>
  <si>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</si>
  <si>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</si>
  <si>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</si>
  <si>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</si>
  <si>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</si>
  <si>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</si>
  <si>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</si>
  <si>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</si>
  <si>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</si>
  <si>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</si>
  <si>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</si>
  <si>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</si>
  <si>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</si>
  <si>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</si>
  <si>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</si>
  <si>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</si>
  <si>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</si>
  <si>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</si>
  <si>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</si>
  <si>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</si>
  <si>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</si>
  <si>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</si>
  <si>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</si>
  <si>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</si>
  <si>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</si>
  <si>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</si>
  <si>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</si>
  <si>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</si>
  <si>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</si>
  <si>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</si>
  <si>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</si>
  <si>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</si>
  <si>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</si>
  <si>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</si>
  <si>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</si>
  <si>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</si>
  <si>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</si>
  <si>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</si>
  <si>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</si>
  <si>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</si>
  <si>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</si>
  <si>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</si>
  <si>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</si>
  <si>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</si>
  <si>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</si>
  <si>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</si>
  <si>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</si>
  <si>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</si>
  <si>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</si>
  <si>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</si>
  <si>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</si>
  <si>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</si>
  <si>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</si>
  <si>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</si>
  <si>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</si>
  <si>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</si>
  <si>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</si>
  <si>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</si>
  <si>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</si>
  <si>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</si>
  <si>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</si>
  <si>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</si>
  <si>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</si>
  <si>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</si>
  <si>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</si>
  <si>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</si>
  <si>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</si>
  <si>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</si>
  <si>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</si>
  <si>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</si>
  <si>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</si>
  <si>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</si>
  <si>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</si>
  <si>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</si>
  <si>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</si>
  <si>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</si>
  <si>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</si>
  <si>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</si>
  <si>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</si>
  <si>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</si>
  <si>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</si>
  <si>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</si>
  <si>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</si>
  <si>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</si>
  <si>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</si>
  <si>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</si>
  <si>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</si>
  <si>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</si>
  <si>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</si>
  <si>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</si>
  <si>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</si>
  <si>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</si>
  <si>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</si>
  <si>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</si>
  <si>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</si>
  <si>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</si>
  <si>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</si>
  <si>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</si>
  <si>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</si>
  <si>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</si>
  <si>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</si>
  <si>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</si>
  <si>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</si>
  <si>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</si>
  <si>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</si>
  <si>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</si>
  <si>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</si>
  <si>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</si>
  <si>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</si>
  <si>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</si>
  <si>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</si>
  <si>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</si>
  <si>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</si>
  <si>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</si>
  <si>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</si>
  <si>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</si>
  <si>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</si>
  <si>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</si>
  <si>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</si>
  <si>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</si>
  <si>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</si>
  <si>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</si>
  <si>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</si>
  <si>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</si>
  <si>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</si>
  <si>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</si>
  <si>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</si>
  <si>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</si>
  <si>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</si>
  <si>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</si>
  <si>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</si>
  <si>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</si>
  <si>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</si>
  <si>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</si>
  <si>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</si>
  <si>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</si>
  <si>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</si>
  <si>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</si>
  <si>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</si>
  <si>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</si>
  <si>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</si>
  <si>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</si>
  <si>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</si>
  <si>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</si>
  <si>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</si>
  <si>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</si>
  <si>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</si>
  <si>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</si>
  <si>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</si>
  <si>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</si>
  <si>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</si>
  <si>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</si>
  <si>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</si>
  <si>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</si>
  <si>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</si>
  <si>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</si>
  <si>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</si>
  <si>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</si>
  <si>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</si>
  <si>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</si>
  <si>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</si>
  <si>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</si>
  <si>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</si>
  <si>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</si>
  <si>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</si>
  <si>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</si>
  <si>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</si>
  <si>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</si>
  <si>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</si>
  <si>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</si>
  <si>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</si>
  <si>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</si>
  <si>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</si>
  <si>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</si>
  <si>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</si>
  <si>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</si>
  <si>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</si>
  <si>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</si>
  <si>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</si>
  <si>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</si>
  <si>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</si>
  <si>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</si>
  <si>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</si>
  <si>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</si>
  <si>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</si>
  <si>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</si>
  <si>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</si>
  <si>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</si>
  <si>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</si>
  <si>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</si>
  <si>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</si>
  <si>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</si>
  <si>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</si>
  <si>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</si>
  <si>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</si>
  <si>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</si>
  <si>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</si>
  <si>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</si>
  <si>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</si>
  <si>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</si>
  <si>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</si>
  <si>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</si>
  <si>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</si>
  <si>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</si>
  <si>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</si>
  <si>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</si>
  <si>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</si>
  <si>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</si>
  <si>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</si>
  <si>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</si>
  <si>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</si>
  <si>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</si>
  <si>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</si>
  <si>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</si>
  <si>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</si>
  <si>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</si>
  <si>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</si>
  <si>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</si>
  <si>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</si>
  <si>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</si>
  <si>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</si>
  <si>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</si>
  <si>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</si>
  <si>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</si>
  <si>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</si>
  <si>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</si>
  <si>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</si>
  <si>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</si>
  <si>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</si>
  <si>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</si>
  <si>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</si>
  <si>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</si>
  <si>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</si>
  <si>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</si>
  <si>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</si>
  <si>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</si>
  <si>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</si>
  <si>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</si>
  <si>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</si>
  <si>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</si>
  <si>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</si>
  <si>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</si>
  <si>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</si>
  <si>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</si>
  <si>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</si>
  <si>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</si>
  <si>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</si>
  <si>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</si>
  <si>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</si>
  <si>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</si>
  <si>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</si>
  <si>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</si>
  <si>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</si>
  <si>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</si>
  <si>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</si>
  <si>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</si>
  <si>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</si>
  <si>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</si>
  <si>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</si>
  <si>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</si>
  <si>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</si>
  <si>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</si>
  <si>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</si>
  <si>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</si>
  <si>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</si>
  <si>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</si>
  <si>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</si>
  <si>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</si>
  <si>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</si>
  <si>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</si>
  <si>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</si>
  <si>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</si>
  <si>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</si>
  <si>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</si>
  <si>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</si>
  <si>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</si>
  <si>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</si>
  <si>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</si>
  <si>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</si>
  <si>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</si>
  <si>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</si>
  <si>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</si>
  <si>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</si>
  <si>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</si>
  <si>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</si>
  <si>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</si>
  <si>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</si>
  <si>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</si>
  <si>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</si>
  <si>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</si>
  <si>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</si>
  <si>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</si>
  <si>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</si>
  <si>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</si>
  <si>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</si>
  <si>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</si>
  <si>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</si>
  <si>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</si>
  <si>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</si>
  <si>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</si>
  <si>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</si>
  <si>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</si>
  <si>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</si>
  <si>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</si>
  <si>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</si>
  <si>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</si>
  <si>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</si>
  <si>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</si>
  <si>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</si>
  <si>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</si>
  <si>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</si>
  <si>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</si>
  <si>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</si>
  <si>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</si>
  <si>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</si>
  <si>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</si>
  <si>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</si>
  <si>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</si>
  <si>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</si>
  <si>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</si>
  <si>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</si>
  <si>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</si>
  <si>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</si>
  <si>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</si>
  <si>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</si>
  <si>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</si>
  <si>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</si>
  <si>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</si>
  <si>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</si>
  <si>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</si>
  <si>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</si>
  <si>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</si>
  <si>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</si>
  <si>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</si>
  <si>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</si>
  <si>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</si>
  <si>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</si>
  <si>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</si>
  <si>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</si>
  <si>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</si>
  <si>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</si>
  <si>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</si>
  <si>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</si>
  <si>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</si>
  <si>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</si>
  <si>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</si>
  <si>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</si>
  <si>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</si>
  <si>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</si>
  <si>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</si>
  <si>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</si>
  <si>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</si>
  <si>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</si>
  <si>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</si>
  <si>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</si>
  <si>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</si>
  <si>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</si>
  <si>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</si>
  <si>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</si>
  <si>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</si>
  <si>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</si>
  <si>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</si>
  <si>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</si>
  <si>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</si>
  <si>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</si>
  <si>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</si>
  <si>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</si>
  <si>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</si>
  <si>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</si>
  <si>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</si>
  <si>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</si>
  <si>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</si>
  <si>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</si>
  <si>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</si>
  <si>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</si>
  <si>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</si>
  <si>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</si>
  <si>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</si>
  <si>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</si>
  <si>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</si>
  <si>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</si>
  <si>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</si>
  <si>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</si>
  <si>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</si>
  <si>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</si>
  <si>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</si>
  <si>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</si>
  <si>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</si>
  <si>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</si>
  <si>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</si>
  <si>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</si>
  <si>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</si>
  <si>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</si>
  <si>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</si>
  <si>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</si>
  <si>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</si>
  <si>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</si>
  <si>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</si>
  <si>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</si>
  <si>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</si>
  <si>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</si>
  <si>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</si>
  <si>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</si>
  <si>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</si>
  <si>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</si>
  <si>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</si>
  <si>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</si>
  <si>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</si>
  <si>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</si>
  <si>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</si>
  <si>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</si>
  <si>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</si>
  <si>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</si>
  <si>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</si>
  <si>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</si>
  <si>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</si>
  <si>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</si>
  <si>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</si>
  <si>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</si>
  <si>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</si>
  <si>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</si>
  <si>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</si>
  <si>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</si>
  <si>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</si>
  <si>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</si>
  <si>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</si>
  <si>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</si>
  <si>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</si>
  <si>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</si>
  <si>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</si>
  <si>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</si>
  <si>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</si>
  <si>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</si>
  <si>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</si>
  <si>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</si>
  <si>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</si>
  <si>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</si>
  <si>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</si>
  <si>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</si>
  <si>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</si>
  <si>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</si>
  <si>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</si>
  <si>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</si>
  <si>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</si>
  <si>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</si>
  <si>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</si>
  <si>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</si>
  <si>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</si>
  <si>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</si>
  <si>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</si>
  <si>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</si>
  <si>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</si>
  <si>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</si>
  <si>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</si>
  <si>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</si>
  <si>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</si>
  <si>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</si>
  <si>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</si>
  <si>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</si>
  <si>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</si>
  <si>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</si>
  <si>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</si>
  <si>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</si>
  <si>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</si>
  <si>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</si>
  <si>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</si>
  <si>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</si>
  <si>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</si>
  <si>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</si>
  <si>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</si>
  <si>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</si>
  <si>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</si>
  <si>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</si>
  <si>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</si>
  <si>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</si>
  <si>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</si>
  <si>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</si>
  <si>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</si>
  <si>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</si>
  <si>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</si>
  <si>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</si>
  <si>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</si>
  <si>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</si>
  <si>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</si>
  <si>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</si>
  <si>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</si>
  <si>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</si>
  <si>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</si>
  <si>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</si>
  <si>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</si>
  <si>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</si>
  <si>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</si>
  <si>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</si>
  <si>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</si>
  <si>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</si>
  <si>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</si>
  <si>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</si>
  <si>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</si>
  <si>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</si>
  <si>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</si>
  <si>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</si>
  <si>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</si>
  <si>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</si>
  <si>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</si>
  <si>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</si>
  <si>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</si>
  <si>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</si>
  <si>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</si>
  <si>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</si>
  <si>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</si>
  <si>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</si>
  <si>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</si>
  <si>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</si>
  <si>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</si>
  <si>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</si>
  <si>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</si>
  <si>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</si>
  <si>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</si>
  <si>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</si>
  <si>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</si>
  <si>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</si>
  <si>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</si>
  <si>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</si>
  <si>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</si>
  <si>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</si>
  <si>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</si>
  <si>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</si>
  <si>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</si>
  <si>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</si>
  <si>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</si>
  <si>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</si>
  <si>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</si>
  <si>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</si>
  <si>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</si>
  <si>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</si>
  <si>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</si>
  <si>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</si>
  <si>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</si>
  <si>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</si>
  <si>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</si>
  <si>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</si>
  <si>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</si>
  <si>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</si>
  <si>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</si>
  <si>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</si>
  <si>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</si>
  <si>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</si>
  <si>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</si>
  <si>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</si>
  <si>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</si>
  <si>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</si>
  <si>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</si>
  <si>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</si>
  <si>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</si>
  <si>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</si>
  <si>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</si>
  <si>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</si>
  <si>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</si>
  <si>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</si>
  <si>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</si>
  <si>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</si>
  <si>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</si>
  <si>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</si>
  <si>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</si>
  <si>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</si>
  <si>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</si>
  <si>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</si>
  <si>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</si>
  <si>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</si>
  <si>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</si>
  <si>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</si>
  <si>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</si>
  <si>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</si>
  <si>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</si>
  <si>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</si>
  <si>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</si>
  <si>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</si>
  <si>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</si>
  <si>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</si>
  <si>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</si>
  <si>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</si>
  <si>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</si>
  <si>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</si>
  <si>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</si>
  <si>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</si>
  <si>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</si>
  <si>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</si>
  <si>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</si>
  <si>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</si>
  <si>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</si>
  <si>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</si>
  <si>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</si>
  <si>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</si>
  <si>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</si>
  <si>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</si>
  <si>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</si>
  <si>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</si>
  <si>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</si>
  <si>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</si>
  <si>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</si>
  <si>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</si>
  <si>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</si>
  <si>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</si>
  <si>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</si>
  <si>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</si>
  <si>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</si>
  <si>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</si>
  <si>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</si>
  <si>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</si>
  <si>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</si>
  <si>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</si>
  <si>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</si>
  <si>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</si>
  <si>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</si>
  <si>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</si>
  <si>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</si>
  <si>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</si>
  <si>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</si>
  <si>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</si>
  <si>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</si>
  <si>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</si>
  <si>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</si>
  <si>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</si>
  <si>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</si>
  <si>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</si>
  <si>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</si>
  <si>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</si>
  <si>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</si>
  <si>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</si>
  <si>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</si>
  <si>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</si>
  <si>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</si>
  <si>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</si>
  <si>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</si>
  <si>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</si>
  <si>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</si>
  <si>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</si>
  <si>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</si>
  <si>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</si>
  <si>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</si>
  <si>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</si>
  <si>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</si>
  <si>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</si>
  <si>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</si>
  <si>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</si>
  <si>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</si>
  <si>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</si>
  <si>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</si>
  <si>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</si>
  <si>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</si>
  <si>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</si>
  <si>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</si>
  <si>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</si>
  <si>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</si>
  <si>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</si>
  <si>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</si>
  <si>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</si>
  <si>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</si>
  <si>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</si>
  <si>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</si>
  <si>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</si>
  <si>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</si>
  <si>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</si>
  <si>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</si>
  <si>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</si>
  <si>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</si>
  <si>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</si>
  <si>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</si>
  <si>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</si>
  <si>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</si>
  <si>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</si>
  <si>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</si>
  <si>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</si>
  <si>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</si>
  <si>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</si>
  <si>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</si>
  <si>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</si>
  <si>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</si>
  <si>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</si>
  <si>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</si>
  <si>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</si>
  <si>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</si>
  <si>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</si>
  <si>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</si>
  <si>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</si>
  <si>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</si>
  <si>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</si>
  <si>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</si>
  <si>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</si>
  <si>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</si>
  <si>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</si>
  <si>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</si>
  <si>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</si>
  <si>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</si>
  <si>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</si>
  <si>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</si>
  <si>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</si>
  <si>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</si>
  <si>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</si>
  <si>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</si>
  <si>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</si>
  <si>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</si>
  <si>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</si>
  <si>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</si>
  <si>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</si>
  <si>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</si>
  <si>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</si>
  <si>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</si>
  <si>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</si>
  <si>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</si>
  <si>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</si>
  <si>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</si>
  <si>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</si>
  <si>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</si>
  <si>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</si>
  <si>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</si>
  <si>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</si>
  <si>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</si>
  <si>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</si>
  <si>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</si>
  <si>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</si>
  <si>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</si>
  <si>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</si>
  <si>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</si>
  <si>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</si>
  <si>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</si>
  <si>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</si>
  <si>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</si>
  <si>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</si>
  <si>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</si>
  <si>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</si>
  <si>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</si>
  <si>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</si>
  <si>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</si>
  <si>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</si>
  <si>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</si>
  <si>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</si>
  <si>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</si>
  <si>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</si>
  <si>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</si>
  <si>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</si>
  <si>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</si>
  <si>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</si>
  <si>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</si>
  <si>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</si>
  <si>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</si>
  <si>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</si>
  <si>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</si>
  <si>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</si>
  <si>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</si>
  <si>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</si>
  <si>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</si>
  <si>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</si>
  <si>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</si>
  <si>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</si>
  <si>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</si>
  <si>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</si>
  <si>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</si>
  <si>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</si>
  <si>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</si>
  <si>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</si>
  <si>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</si>
  <si>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</si>
  <si>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</si>
  <si>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</si>
  <si>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</si>
  <si>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</si>
  <si>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</si>
  <si>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</si>
  <si>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</si>
  <si>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</si>
  <si>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</si>
  <si>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</si>
  <si>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</si>
  <si>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</si>
  <si>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</si>
  <si>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</si>
  <si>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</si>
  <si>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</si>
  <si>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</si>
  <si>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</si>
  <si>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</si>
  <si>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</si>
  <si>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</si>
  <si>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</si>
  <si>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</si>
  <si>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</si>
  <si>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</si>
  <si>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</si>
  <si>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</si>
  <si>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</si>
  <si>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</si>
  <si>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</si>
  <si>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</si>
  <si>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</si>
  <si>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</si>
  <si>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</si>
  <si>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</si>
  <si>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</si>
  <si>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</si>
  <si>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</si>
  <si>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</si>
  <si>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</si>
  <si>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</si>
  <si>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</si>
  <si>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</si>
  <si>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</si>
  <si>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</si>
  <si>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</si>
  <si>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</si>
  <si>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</si>
  <si>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</si>
  <si>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</si>
  <si>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</si>
  <si>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</si>
  <si>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</si>
  <si>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</si>
  <si>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</si>
  <si>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</si>
  <si>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</si>
  <si>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</si>
  <si>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</si>
  <si>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</si>
  <si>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</si>
  <si>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</si>
  <si>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</si>
  <si>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</si>
  <si>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</si>
  <si>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</si>
  <si>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</si>
  <si>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</si>
  <si>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</si>
  <si>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</si>
  <si>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</si>
  <si>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</si>
  <si>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</si>
  <si>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</si>
  <si>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</si>
  <si>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</si>
  <si>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</si>
  <si>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</si>
  <si>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</si>
  <si>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</si>
  <si>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</si>
  <si>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</si>
  <si>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</si>
  <si>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</si>
  <si>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</si>
  <si>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</si>
  <si>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</si>
  <si>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</si>
  <si>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</si>
  <si>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</si>
  <si>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</si>
  <si>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</si>
  <si>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</si>
  <si>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</si>
  <si>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</si>
  <si>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</si>
  <si>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</si>
  <si>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</si>
  <si>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</si>
  <si>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</si>
  <si>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</si>
  <si>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</si>
  <si>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</si>
  <si>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</si>
  <si>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</si>
  <si>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</si>
  <si>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</si>
  <si>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</si>
  <si>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</si>
  <si>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</si>
  <si>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</si>
  <si>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</si>
  <si>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</si>
  <si>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</si>
  <si>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</si>
  <si>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</si>
  <si>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</si>
  <si>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</si>
  <si>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</si>
  <si>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</si>
  <si>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</si>
  <si>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</si>
  <si>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</si>
  <si>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</si>
  <si>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</si>
  <si>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</si>
  <si>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</si>
  <si>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</si>
  <si>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</si>
  <si>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</si>
  <si>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</si>
  <si>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</si>
  <si>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</si>
  <si>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</si>
  <si>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</si>
  <si>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</si>
  <si>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</si>
  <si>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</si>
  <si>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</si>
  <si>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</si>
  <si>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</si>
  <si>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</si>
  <si>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</si>
  <si>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</si>
  <si>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</si>
  <si>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</si>
  <si>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</si>
  <si>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</si>
  <si>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</si>
  <si>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</si>
  <si>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</si>
  <si>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</si>
  <si>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</si>
  <si>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</si>
  <si>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</si>
  <si>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</si>
  <si>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</si>
  <si>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</si>
  <si>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</si>
  <si>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</si>
  <si>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</si>
  <si>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</si>
  <si>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</si>
  <si>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</si>
  <si>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</si>
  <si>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</si>
  <si>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</si>
  <si>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</si>
  <si>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</si>
  <si>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</si>
  <si>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</si>
  <si>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</si>
  <si>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</si>
  <si>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</si>
  <si>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</si>
  <si>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</si>
  <si>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</si>
  <si>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</si>
  <si>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</si>
  <si>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</si>
  <si>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</si>
  <si>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</si>
  <si>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</si>
  <si>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</si>
  <si>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</si>
  <si>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</si>
  <si>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</si>
  <si>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</si>
  <si>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</si>
  <si>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</si>
  <si>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</si>
  <si>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</si>
  <si>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</si>
  <si>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</si>
  <si>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</si>
  <si>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</si>
  <si>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</si>
  <si>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</si>
  <si>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</si>
  <si>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</si>
  <si>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</si>
  <si>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</si>
  <si>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</si>
  <si>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</si>
  <si>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</si>
  <si>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</si>
  <si>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</si>
  <si>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</si>
  <si>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</si>
  <si>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</si>
  <si>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</si>
  <si>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</si>
  <si>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</si>
  <si>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</si>
  <si>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</si>
  <si>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</si>
  <si>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</si>
  <si>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</si>
  <si>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</si>
  <si>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</si>
  <si>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</si>
  <si>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</si>
  <si>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</si>
  <si>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</si>
  <si>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</si>
  <si>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</si>
  <si>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</si>
  <si>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</si>
  <si>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</si>
  <si>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</si>
  <si>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</si>
  <si>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</si>
  <si>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</si>
  <si>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</si>
  <si>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</si>
  <si>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</si>
  <si>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</si>
  <si>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</si>
  <si>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</si>
  <si>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</si>
  <si>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</si>
  <si>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</si>
  <si>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</si>
  <si>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</si>
  <si>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</si>
  <si>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</si>
  <si>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</si>
  <si>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</si>
  <si>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</si>
  <si>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</si>
  <si>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</si>
  <si>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</si>
  <si>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</si>
  <si>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</si>
  <si>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</si>
  <si>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</si>
  <si>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</si>
  <si>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</si>
  <si>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</si>
  <si>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</si>
  <si>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</si>
  <si>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</si>
  <si>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</si>
  <si>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</si>
  <si>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</si>
  <si>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</si>
  <si>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</si>
  <si>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</si>
  <si>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</si>
  <si>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</si>
  <si>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</si>
  <si>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</si>
  <si>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</si>
  <si>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</si>
  <si>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</si>
  <si>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</si>
  <si>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</si>
  <si>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</si>
  <si>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</si>
  <si>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</si>
  <si>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</si>
  <si>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</si>
  <si>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</si>
  <si>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</si>
  <si>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</si>
  <si>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</si>
  <si>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</si>
  <si>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</si>
  <si>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</si>
  <si>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</si>
  <si>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</si>
  <si>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</si>
  <si>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</si>
  <si>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</si>
  <si>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</si>
  <si>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</si>
  <si>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</si>
  <si>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</si>
  <si>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</si>
  <si>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</si>
  <si>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</si>
  <si>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</si>
  <si>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</si>
  <si>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</si>
  <si>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</si>
  <si>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</si>
  <si>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</si>
  <si>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</si>
  <si>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</si>
  <si>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</si>
  <si>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</si>
  <si>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</si>
  <si>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</si>
  <si>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</si>
  <si>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</si>
  <si>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</si>
  <si>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</si>
  <si>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</si>
  <si>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</si>
  <si>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</si>
  <si>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</si>
  <si>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</si>
  <si>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</si>
  <si>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</si>
  <si>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</si>
  <si>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</si>
  <si>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</si>
  <si>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</si>
  <si>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</si>
  <si>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</si>
  <si>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</si>
  <si>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</si>
  <si>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</si>
  <si>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</si>
  <si>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</si>
  <si>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</si>
  <si>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</si>
  <si>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</si>
  <si>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</si>
  <si>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</si>
  <si>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</si>
  <si>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</si>
  <si>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</si>
  <si>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</si>
  <si>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</si>
  <si>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</si>
  <si>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</si>
  <si>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</si>
  <si>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</si>
  <si>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</si>
  <si>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</si>
  <si>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</si>
  <si>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</si>
  <si>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</si>
  <si>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</si>
  <si>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</si>
  <si>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</si>
  <si>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</si>
  <si>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</si>
  <si>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</si>
  <si>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</si>
  <si>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</si>
  <si>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</si>
  <si>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</si>
  <si>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</si>
  <si>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</si>
  <si>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</si>
  <si>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</si>
  <si>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</si>
  <si>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</si>
  <si>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</si>
  <si>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</si>
  <si>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</si>
  <si>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</si>
  <si>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</si>
  <si>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</si>
  <si>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</si>
  <si>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</si>
  <si>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</si>
  <si>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</si>
  <si>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</si>
  <si>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</si>
  <si>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</si>
  <si>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</si>
  <si>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</si>
  <si>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</si>
  <si>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</si>
  <si>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</si>
  <si>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</si>
  <si>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</si>
  <si>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</si>
  <si>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</si>
  <si>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</si>
  <si>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</si>
  <si>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</si>
  <si>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</si>
  <si>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</si>
  <si>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</si>
  <si>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</si>
  <si>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</si>
  <si>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</si>
  <si>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</si>
  <si>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</si>
  <si>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</si>
  <si>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</si>
  <si>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</si>
  <si>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</si>
  <si>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</si>
  <si>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</si>
  <si>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</si>
  <si>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</si>
  <si>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</si>
  <si>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</si>
  <si>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</si>
  <si>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</si>
  <si>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</si>
  <si>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</si>
  <si>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</si>
  <si>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</si>
  <si>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</si>
  <si>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</si>
  <si>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</si>
  <si>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</si>
  <si>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</si>
  <si>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</si>
  <si>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</si>
  <si>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</si>
  <si>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</si>
  <si>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</si>
  <si>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</si>
  <si>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</si>
  <si>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</si>
  <si>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</si>
  <si>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</si>
  <si>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</si>
  <si>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</si>
  <si>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</si>
  <si>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</si>
  <si>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</si>
  <si>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</si>
  <si>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</si>
  <si>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</si>
  <si>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</si>
  <si>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</si>
  <si>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</si>
  <si>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</si>
  <si>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</si>
  <si>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</si>
  <si>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</si>
  <si>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</si>
  <si>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</si>
  <si>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</si>
  <si>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</si>
  <si>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</si>
  <si>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</si>
  <si>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</si>
  <si>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</si>
  <si>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</si>
  <si>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</si>
  <si>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</si>
  <si>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</si>
  <si>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</si>
  <si>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</si>
  <si>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</si>
  <si>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</si>
  <si>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</si>
  <si>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</si>
  <si>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</si>
  <si>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</si>
  <si>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</si>
  <si>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</si>
  <si>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</si>
  <si>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</si>
  <si>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</si>
  <si>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</si>
  <si>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</si>
  <si>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</si>
  <si>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</si>
  <si>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</si>
  <si>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</si>
  <si>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</si>
  <si>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</si>
  <si>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</si>
  <si>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</si>
  <si>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</si>
  <si>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</si>
  <si>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</si>
  <si>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</si>
  <si>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</si>
  <si>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</si>
  <si>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</si>
  <si>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</si>
  <si>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</si>
  <si>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</si>
  <si>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</si>
  <si>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</si>
  <si>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</si>
  <si>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</si>
  <si>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</si>
  <si>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</si>
  <si>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</si>
  <si>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</si>
  <si>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</si>
  <si>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</si>
  <si>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</si>
  <si>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</si>
  <si>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</si>
  <si>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</si>
  <si>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</si>
  <si>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</si>
  <si>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</si>
  <si>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</si>
  <si>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</si>
  <si>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</si>
  <si>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</si>
  <si>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</si>
  <si>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</si>
  <si>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</si>
  <si>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</si>
  <si>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</si>
  <si>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</si>
  <si>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</si>
  <si>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</si>
  <si>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</si>
  <si>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</si>
  <si>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</si>
  <si>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</si>
  <si>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</si>
  <si>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</si>
  <si>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</si>
  <si>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</si>
  <si>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</si>
  <si>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</si>
  <si>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</si>
  <si>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</si>
  <si>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</si>
  <si>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</si>
  <si>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</si>
  <si>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</si>
  <si>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</si>
  <si>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</si>
  <si>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</si>
  <si>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</si>
  <si>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</si>
  <si>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</si>
  <si>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</si>
  <si>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</si>
  <si>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</si>
  <si>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</si>
  <si>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</si>
  <si>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</si>
  <si>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</si>
  <si>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</si>
  <si>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</si>
  <si>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</si>
  <si>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</si>
  <si>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</si>
  <si>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</si>
  <si>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</si>
  <si>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</si>
  <si>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</si>
  <si>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</si>
  <si>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</si>
  <si>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</si>
  <si>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</si>
  <si>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</si>
  <si>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</si>
  <si>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</si>
  <si>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</si>
  <si>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</si>
  <si>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</si>
  <si>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</si>
  <si>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</si>
  <si>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</si>
  <si>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</si>
  <si>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</si>
  <si>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</si>
  <si>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</si>
  <si>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</si>
  <si>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</si>
  <si>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</si>
  <si>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</si>
  <si>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</si>
  <si>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</si>
  <si>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</si>
  <si>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</si>
  <si>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</si>
  <si>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</si>
  <si>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</si>
  <si>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</si>
  <si>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</si>
  <si>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</si>
  <si>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</si>
  <si>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</si>
  <si>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</si>
  <si>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</si>
  <si>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</si>
  <si>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</si>
  <si>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</si>
  <si>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</si>
  <si>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</si>
  <si>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</si>
  <si>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</si>
  <si>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</si>
  <si>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</si>
  <si>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</si>
  <si>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</si>
  <si>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</si>
  <si>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</si>
  <si>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</si>
  <si>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</si>
  <si>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</si>
  <si>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</si>
  <si>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</si>
  <si>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</si>
  <si>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</si>
  <si>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</si>
  <si>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</si>
  <si>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</si>
  <si>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</si>
  <si>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</si>
  <si>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</si>
  <si>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</si>
  <si>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</si>
  <si>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</si>
  <si>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</si>
  <si>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</si>
  <si>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</si>
  <si>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</si>
  <si>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</si>
  <si>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</si>
  <si>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</si>
  <si>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</si>
  <si>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</si>
  <si>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</si>
  <si>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</si>
  <si>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</si>
  <si>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</si>
  <si>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</si>
  <si>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</si>
  <si>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</si>
  <si>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</si>
  <si>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</si>
  <si>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</si>
  <si>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</si>
  <si>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</si>
  <si>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</si>
  <si>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</si>
  <si>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</si>
  <si>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</si>
  <si>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</si>
  <si>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</si>
  <si>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</si>
  <si>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</si>
  <si>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</si>
  <si>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</si>
  <si>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</si>
  <si>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</si>
  <si>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</si>
  <si>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</si>
  <si>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</si>
  <si>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</si>
  <si>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</si>
  <si>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</si>
  <si>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</si>
  <si>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</si>
  <si>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</si>
  <si>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</si>
  <si>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</si>
  <si>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</si>
  <si>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</si>
  <si>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</si>
  <si>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</si>
  <si>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</si>
  <si>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</si>
  <si>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</si>
  <si>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</si>
  <si>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</si>
  <si>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</si>
  <si>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</si>
  <si>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</si>
  <si>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</si>
  <si>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</si>
  <si>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</si>
  <si>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</si>
  <si>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</si>
  <si>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</si>
  <si>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</si>
  <si>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</si>
  <si>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</si>
  <si>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</si>
  <si>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</si>
  <si>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</si>
  <si>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</si>
  <si>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</si>
  <si>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</si>
  <si>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</si>
  <si>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</si>
  <si>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</si>
  <si>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</si>
  <si>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</si>
  <si>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</si>
  <si>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</si>
  <si>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</si>
  <si>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</si>
  <si>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</si>
  <si>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</si>
  <si>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</si>
  <si>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</si>
  <si>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</si>
  <si>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</si>
  <si>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</si>
  <si>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</si>
  <si>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</si>
  <si>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</si>
  <si>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</si>
  <si>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</si>
  <si>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</si>
  <si>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</si>
  <si>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</si>
  <si>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</si>
  <si>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</si>
  <si>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</si>
  <si>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</si>
  <si>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</si>
  <si>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</si>
  <si>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</si>
  <si>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</si>
  <si>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</si>
  <si>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</si>
  <si>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</si>
  <si>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</si>
  <si>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</si>
  <si>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</si>
  <si>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</si>
  <si>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</si>
  <si>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</si>
  <si>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</si>
  <si>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</si>
  <si>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</si>
  <si>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</si>
  <si>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</si>
  <si>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</si>
  <si>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</si>
  <si>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</si>
  <si>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</si>
  <si>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</si>
  <si>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</si>
  <si>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</si>
  <si>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</si>
  <si>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</si>
  <si>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</si>
  <si>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</si>
  <si>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</si>
  <si>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</si>
  <si>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</si>
  <si>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</si>
  <si>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</si>
  <si>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</si>
  <si>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</si>
  <si>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</si>
  <si>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</si>
  <si>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</si>
  <si>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</si>
  <si>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</si>
  <si>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</si>
  <si>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</si>
  <si>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</si>
  <si>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</si>
  <si>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</si>
  <si>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</si>
  <si>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</si>
  <si>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</si>
  <si>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</si>
  <si>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</si>
  <si>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</si>
  <si>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</si>
  <si>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</si>
  <si>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</si>
  <si>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</si>
  <si>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</si>
  <si>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</si>
  <si>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</si>
  <si>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</si>
  <si>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</si>
  <si>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</si>
  <si>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</si>
  <si>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</si>
  <si>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</si>
  <si>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</si>
  <si>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</si>
  <si>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</si>
  <si>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</si>
  <si>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</si>
  <si>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</si>
  <si>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</si>
  <si>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</si>
  <si>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</si>
  <si>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</si>
  <si>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</si>
  <si>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</si>
  <si>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</si>
  <si>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</si>
  <si>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</si>
  <si>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</si>
  <si>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</si>
  <si>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</si>
  <si>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</si>
  <si>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</si>
  <si>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</si>
  <si>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</si>
  <si>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</si>
  <si>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</si>
  <si>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</si>
  <si>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</si>
  <si>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</si>
  <si>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</si>
  <si>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</si>
  <si>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</si>
  <si>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</si>
  <si>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</si>
  <si>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</si>
  <si>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</si>
  <si>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</si>
  <si>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</si>
  <si>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</si>
  <si>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</si>
  <si>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</si>
  <si>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</si>
  <si>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</si>
  <si>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</si>
  <si>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</si>
  <si>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</si>
  <si>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</si>
  <si>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</si>
  <si>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</si>
  <si>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</si>
  <si>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</si>
  <si>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</si>
  <si>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</si>
  <si>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</si>
  <si>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</si>
  <si>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</si>
  <si>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</si>
  <si>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</si>
  <si>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</si>
  <si>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</si>
  <si>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</si>
  <si>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</si>
  <si>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</si>
  <si>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</si>
  <si>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</si>
  <si>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</si>
  <si>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</si>
  <si>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</si>
  <si>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</si>
  <si>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</si>
  <si>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</si>
  <si>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</si>
  <si>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</si>
  <si>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</si>
  <si>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</si>
  <si>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</si>
  <si>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</si>
  <si>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</si>
  <si>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</si>
  <si>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</si>
  <si>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</si>
  <si>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</si>
  <si>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</si>
  <si>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</si>
  <si>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</si>
  <si>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</si>
  <si>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</si>
  <si>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</si>
  <si>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</si>
  <si>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</si>
  <si>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</si>
  <si>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</si>
  <si>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</si>
  <si>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</si>
  <si>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</si>
  <si>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</si>
  <si>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</si>
  <si>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</si>
  <si>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</si>
  <si>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</si>
  <si>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</si>
  <si>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</si>
  <si>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</si>
  <si>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</si>
  <si>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</si>
  <si>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</si>
  <si>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</si>
  <si>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</si>
  <si>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</si>
  <si>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</si>
  <si>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</si>
  <si>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</si>
  <si>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</si>
  <si>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</si>
  <si>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</si>
  <si>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</si>
  <si>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</si>
  <si>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</si>
  <si>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</si>
  <si>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</si>
  <si>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</si>
  <si>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</si>
  <si>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</si>
  <si>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</si>
  <si>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</si>
  <si>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</si>
  <si>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</si>
  <si>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</si>
  <si>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</si>
  <si>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</si>
  <si>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</si>
  <si>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</si>
  <si>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</si>
  <si>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</si>
  <si>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</si>
  <si>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</si>
  <si>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</si>
  <si>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</si>
  <si>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</si>
  <si>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</si>
  <si>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</si>
  <si>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</si>
  <si>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</si>
  <si>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</si>
  <si>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</si>
  <si>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</si>
  <si>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</si>
  <si>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</si>
  <si>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</si>
  <si>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</si>
  <si>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</si>
  <si>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</si>
  <si>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</si>
  <si>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</si>
  <si>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</si>
  <si>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</si>
  <si>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</si>
  <si>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</si>
  <si>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</si>
  <si>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</si>
  <si>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</si>
  <si>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</si>
  <si>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</si>
  <si>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</si>
  <si>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</si>
  <si>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</si>
  <si>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</si>
  <si>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</si>
  <si>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</si>
  <si>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</si>
  <si>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</si>
  <si>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</si>
  <si>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</si>
  <si>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</si>
  <si>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</si>
  <si>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</si>
  <si>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</si>
  <si>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</si>
  <si>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</si>
  <si>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</si>
  <si>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</si>
  <si>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</si>
  <si>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</si>
  <si>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</si>
  <si>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</si>
  <si>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</si>
  <si>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</si>
  <si>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</si>
  <si>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</si>
  <si>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</si>
  <si>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</si>
  <si>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</si>
  <si>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</si>
  <si>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</si>
  <si>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</si>
  <si>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</si>
  <si>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</si>
  <si>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</si>
  <si>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</si>
  <si>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</si>
  <si>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</si>
  <si>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</si>
  <si>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</si>
  <si>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</si>
  <si>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</si>
  <si>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</si>
  <si>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</si>
  <si>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</si>
  <si>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</si>
  <si>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</si>
  <si>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</si>
  <si>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</si>
  <si>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</si>
  <si>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</si>
  <si>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</si>
  <si>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</si>
  <si>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</si>
  <si>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</si>
  <si>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</si>
  <si>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</si>
  <si>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</si>
  <si>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</si>
  <si>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</si>
  <si>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</si>
  <si>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</si>
  <si>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</si>
  <si>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</si>
  <si>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</si>
  <si>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</si>
  <si>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</si>
  <si>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</si>
  <si>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</si>
  <si>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</si>
  <si>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</si>
  <si>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</si>
  <si>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</si>
  <si>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</si>
  <si>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</si>
  <si>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</si>
  <si>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</si>
  <si>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</si>
  <si>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</si>
  <si>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</si>
  <si>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</si>
  <si>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</si>
  <si>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</si>
  <si>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</si>
  <si>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</si>
  <si>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</si>
  <si>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</si>
  <si>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</si>
  <si>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</si>
  <si>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</si>
  <si>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</si>
  <si>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</si>
  <si>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</si>
  <si>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</si>
  <si>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</si>
  <si>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</si>
  <si>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</si>
  <si>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</si>
  <si>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</si>
  <si>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</si>
  <si>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</si>
  <si>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</si>
  <si>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</si>
  <si>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</si>
  <si>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</si>
  <si>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</si>
  <si>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</si>
  <si>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</si>
  <si>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</si>
  <si>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</si>
  <si>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</si>
  <si>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</si>
  <si>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</si>
  <si>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</si>
  <si>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</si>
  <si>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</si>
  <si>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</si>
  <si>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</si>
  <si>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</si>
  <si>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</si>
  <si>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</si>
  <si>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</si>
  <si>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</si>
  <si>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</si>
  <si>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</si>
  <si>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</si>
  <si>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</si>
  <si>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</si>
  <si>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</si>
  <si>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</si>
  <si>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</si>
  <si>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</si>
  <si>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</si>
  <si>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</si>
  <si>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</si>
  <si>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</si>
  <si>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</si>
  <si>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</si>
  <si>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</si>
  <si>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</si>
  <si>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</si>
  <si>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</si>
  <si>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</si>
  <si>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</si>
  <si>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</si>
  <si>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</si>
  <si>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</si>
  <si>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</si>
  <si>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</si>
  <si>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</si>
  <si>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</si>
  <si>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</si>
  <si>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</si>
  <si>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</si>
  <si>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</si>
  <si>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</si>
  <si>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</si>
  <si>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</si>
  <si>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</si>
  <si>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</si>
  <si>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</si>
  <si>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</si>
  <si>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</si>
  <si>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</si>
  <si>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</si>
  <si>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</si>
  <si>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</si>
  <si>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</si>
  <si>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</si>
  <si>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</si>
  <si>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</si>
  <si>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</si>
  <si>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</si>
  <si>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</si>
  <si>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</si>
  <si>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</si>
  <si>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</si>
  <si>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</si>
  <si>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</si>
  <si>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</si>
  <si>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</si>
  <si>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</si>
  <si>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</si>
  <si>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</si>
  <si>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</si>
  <si>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</si>
  <si>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</si>
  <si>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</si>
  <si>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</si>
  <si>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</si>
  <si>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</si>
  <si>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</si>
  <si>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</si>
  <si>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</si>
  <si>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</si>
  <si>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</si>
  <si>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</si>
  <si>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</si>
  <si>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</si>
  <si>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</si>
  <si>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</si>
  <si>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</si>
  <si>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</si>
  <si>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</si>
  <si>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</si>
  <si>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</si>
  <si>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</si>
  <si>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</si>
  <si>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</si>
  <si>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</si>
  <si>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</si>
  <si>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</si>
  <si>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</si>
  <si>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</si>
  <si>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</si>
  <si>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</si>
  <si>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</si>
  <si>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</si>
  <si>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</si>
  <si>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</si>
  <si>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</si>
  <si>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</si>
  <si>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</si>
  <si>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</si>
  <si>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</si>
  <si>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</si>
  <si>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</si>
  <si>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</si>
  <si>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</si>
  <si>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</si>
  <si>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</si>
  <si>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</si>
  <si>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</si>
  <si>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</si>
  <si>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</si>
  <si>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</si>
  <si>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</si>
  <si>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</si>
  <si>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</si>
  <si>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</si>
  <si>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</si>
  <si>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</si>
  <si>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</si>
  <si>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</si>
  <si>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</si>
  <si>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</si>
  <si>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</si>
  <si>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</si>
  <si>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</si>
  <si>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</si>
  <si>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</si>
  <si>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</si>
  <si>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</si>
  <si>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</si>
  <si>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</si>
  <si>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</si>
  <si>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</si>
  <si>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</si>
  <si>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</si>
  <si>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</si>
  <si>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</si>
  <si>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</si>
  <si>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</si>
  <si>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</si>
  <si>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</si>
  <si>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</si>
  <si>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</si>
  <si>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</si>
  <si>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</si>
  <si>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</si>
  <si>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</si>
  <si>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</si>
  <si>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</si>
  <si>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</si>
  <si>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</si>
  <si>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</si>
  <si>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</si>
  <si>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</si>
  <si>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</si>
  <si>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</si>
  <si>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</si>
  <si>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</si>
  <si>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</si>
  <si>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</si>
  <si>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</si>
  <si>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</si>
  <si>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</si>
  <si>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</si>
  <si>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</si>
  <si>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</si>
  <si>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</si>
  <si>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</si>
  <si>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</si>
  <si>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</si>
  <si>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</si>
  <si>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</si>
  <si>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</si>
  <si>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</si>
  <si>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</si>
  <si>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</si>
  <si>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</si>
  <si>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</si>
  <si>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</si>
  <si>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</si>
  <si>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</si>
  <si>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</si>
  <si>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</si>
  <si>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</si>
  <si>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</si>
  <si>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</si>
  <si>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</si>
  <si>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</si>
  <si>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</si>
  <si>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</si>
  <si>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</si>
  <si>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</si>
  <si>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</si>
  <si>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</si>
  <si>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</si>
  <si>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</si>
  <si>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</si>
  <si>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</si>
  <si>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</si>
  <si>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</si>
  <si>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</si>
  <si>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</si>
  <si>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</si>
  <si>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</si>
  <si>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</si>
  <si>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</si>
  <si>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</si>
  <si>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</si>
  <si>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</si>
  <si>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</si>
  <si>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</si>
  <si>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</si>
  <si>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</si>
  <si>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</si>
  <si>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</si>
  <si>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</si>
  <si>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</si>
  <si>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</si>
  <si>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</si>
  <si>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</si>
  <si>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</si>
  <si>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</si>
  <si>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</si>
  <si>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</si>
  <si>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</si>
  <si>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</si>
  <si>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</si>
  <si>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</si>
  <si>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</si>
  <si>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</si>
  <si>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</si>
  <si>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</si>
  <si>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</si>
  <si>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</si>
  <si>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</si>
  <si>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</si>
  <si>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</si>
  <si>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</si>
  <si>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</si>
  <si>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</si>
  <si>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</si>
  <si>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</si>
  <si>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</si>
  <si>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</si>
  <si>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</si>
  <si>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</si>
  <si>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</si>
  <si>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</si>
  <si>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</si>
  <si>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</si>
  <si>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</si>
  <si>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</si>
  <si>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</si>
  <si>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</si>
  <si>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</si>
  <si>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</si>
  <si>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</si>
  <si>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</si>
  <si>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</si>
  <si>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</si>
  <si>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</si>
  <si>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</si>
  <si>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</si>
  <si>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</si>
  <si>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</si>
  <si>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</si>
  <si>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</si>
  <si>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</si>
  <si>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</si>
  <si>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</si>
  <si>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</si>
  <si>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</si>
  <si>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</si>
  <si>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</si>
  <si>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</si>
  <si>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</si>
  <si>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</si>
  <si>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</si>
  <si>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</si>
  <si>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</si>
  <si>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</si>
  <si>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</si>
  <si>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</si>
  <si>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</si>
  <si>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</si>
  <si>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</si>
  <si>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</si>
  <si>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</si>
  <si>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</si>
  <si>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</si>
  <si>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</si>
  <si>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</si>
  <si>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</si>
  <si>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</si>
  <si>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</si>
  <si>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</si>
  <si>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</si>
  <si>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</si>
  <si>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</si>
  <si>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</si>
  <si>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</si>
  <si>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</si>
  <si>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</si>
  <si>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</si>
  <si>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</si>
  <si>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</si>
  <si>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</si>
  <si>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</si>
  <si>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</si>
  <si>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</si>
  <si>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</si>
  <si>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</si>
  <si>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</si>
  <si>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</si>
  <si>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</si>
  <si>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</si>
  <si>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</si>
  <si>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</si>
  <si>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</si>
  <si>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</si>
  <si>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</si>
  <si>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</si>
  <si>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</si>
  <si>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</si>
  <si>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</si>
  <si>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</si>
  <si>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</si>
  <si>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</si>
  <si>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</si>
  <si>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</si>
  <si>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</si>
  <si>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</si>
  <si>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</si>
  <si>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</si>
  <si>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</si>
  <si>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</si>
  <si>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</si>
  <si>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</si>
  <si>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</si>
  <si>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</si>
  <si>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</si>
  <si>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</si>
  <si>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</si>
  <si>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</si>
  <si>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</si>
  <si>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</si>
  <si>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</si>
  <si>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</si>
  <si>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</si>
  <si>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</si>
  <si>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</si>
  <si>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</si>
  <si>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</si>
  <si>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</si>
  <si>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</si>
  <si>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</si>
  <si>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</si>
  <si>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</si>
  <si>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</si>
  <si>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</si>
  <si>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</si>
  <si>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</si>
  <si>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</si>
  <si>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</si>
  <si>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</si>
  <si>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</si>
  <si>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</si>
  <si>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</si>
  <si>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</si>
  <si>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</si>
  <si>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</si>
  <si>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</si>
  <si>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</si>
  <si>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</si>
  <si>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</si>
  <si>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</si>
  <si>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</si>
  <si>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</si>
  <si>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</si>
  <si>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</si>
  <si>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</si>
  <si>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</si>
  <si>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</si>
  <si>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</si>
  <si>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</si>
  <si>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</si>
  <si>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</si>
  <si>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</si>
  <si>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</si>
  <si>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</si>
  <si>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</si>
  <si>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</si>
  <si>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</si>
  <si>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</si>
  <si>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</si>
  <si>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</si>
  <si>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</si>
  <si>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</si>
  <si>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</si>
  <si>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</si>
  <si>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</si>
  <si>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</si>
  <si>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</si>
  <si>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</si>
  <si>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</si>
  <si>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</si>
  <si>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</si>
  <si>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</si>
  <si>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</si>
  <si>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</si>
  <si>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</si>
  <si>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</si>
  <si>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</si>
  <si>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</si>
  <si>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</si>
  <si>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</si>
  <si>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</si>
  <si>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</si>
  <si>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</si>
  <si>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</si>
  <si>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</si>
  <si>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</si>
  <si>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</si>
  <si>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</si>
  <si>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</si>
  <si>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</si>
  <si>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</si>
  <si>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</si>
  <si>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</si>
  <si>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</si>
  <si>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</si>
  <si>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</si>
  <si>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</si>
  <si>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</si>
  <si>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</si>
  <si>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</si>
  <si>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</si>
  <si>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</si>
  <si>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</si>
  <si>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</si>
  <si>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</si>
  <si>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</si>
  <si>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</si>
  <si>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</si>
  <si>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</si>
  <si>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</si>
  <si>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</si>
  <si>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</si>
  <si>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</si>
  <si>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</si>
  <si>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</si>
  <si>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</si>
  <si>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</si>
  <si>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</si>
  <si>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</si>
  <si>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</si>
  <si>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</si>
  <si>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</si>
  <si>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</si>
  <si>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</si>
  <si>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</si>
  <si>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</si>
  <si>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</si>
  <si>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</si>
  <si>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</si>
  <si>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</si>
  <si>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</si>
  <si>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</si>
  <si>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</si>
  <si>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</si>
  <si>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</si>
  <si>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</si>
  <si>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</si>
  <si>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</si>
  <si>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</si>
  <si>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</si>
  <si>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</si>
  <si>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</si>
  <si>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</si>
  <si>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</si>
  <si>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</si>
  <si>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</si>
  <si>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</si>
  <si>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</si>
  <si>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</si>
  <si>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</si>
  <si>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</si>
  <si>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</si>
  <si>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</si>
  <si>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</si>
  <si>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</si>
  <si>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</si>
  <si>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</si>
  <si>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</si>
  <si>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</si>
  <si>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</si>
  <si>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</si>
  <si>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</si>
  <si>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</si>
  <si>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</si>
  <si>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</si>
  <si>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</si>
  <si>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</si>
  <si>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</si>
  <si>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</si>
  <si>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</si>
  <si>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</si>
  <si>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</si>
  <si>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</si>
  <si>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</si>
  <si>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</si>
  <si>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</si>
  <si>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</si>
  <si>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</si>
  <si>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</si>
  <si>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</si>
  <si>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</si>
  <si>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</si>
  <si>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</si>
  <si>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</si>
  <si>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</si>
  <si>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</si>
  <si>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</si>
  <si>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</si>
  <si>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</si>
  <si>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</si>
  <si>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</si>
  <si>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</si>
  <si>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</si>
  <si>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</si>
  <si>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</si>
  <si>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</si>
  <si>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</si>
  <si>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</si>
  <si>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</si>
  <si>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</si>
  <si>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</si>
  <si>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</si>
  <si>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</si>
  <si>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</si>
  <si>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</si>
  <si>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</si>
  <si>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</si>
  <si>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</si>
  <si>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</si>
  <si>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</si>
  <si>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</si>
  <si>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</si>
  <si>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</si>
  <si>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</si>
  <si>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</si>
  <si>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</si>
  <si>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</si>
  <si>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</si>
  <si>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</si>
  <si>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</si>
  <si>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</si>
  <si>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</si>
  <si>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</si>
  <si>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</si>
  <si>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</si>
  <si>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</si>
  <si>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</si>
  <si>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</si>
  <si>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</si>
  <si>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</si>
  <si>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</si>
  <si>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</si>
  <si>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</si>
  <si>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</si>
  <si>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</si>
  <si>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</si>
  <si>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</si>
  <si>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</si>
  <si>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</si>
  <si>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</si>
  <si>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</si>
  <si>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</si>
  <si>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</si>
  <si>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</si>
  <si>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</si>
  <si>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</si>
  <si>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</si>
  <si>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</si>
  <si>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</si>
  <si>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</si>
  <si>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</si>
  <si>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</si>
  <si>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</si>
  <si>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</si>
  <si>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</si>
  <si>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</si>
  <si>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</si>
  <si>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</si>
  <si>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</si>
  <si>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</si>
  <si>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</si>
  <si>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</si>
  <si>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</si>
  <si>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</si>
  <si>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</si>
  <si>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</si>
  <si>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</si>
  <si>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</si>
  <si>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</si>
  <si>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</si>
  <si>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</si>
  <si>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</si>
  <si>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</si>
  <si>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</si>
  <si>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</si>
  <si>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</si>
  <si>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</si>
  <si>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</si>
  <si>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</si>
  <si>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</si>
  <si>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</si>
  <si>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</si>
  <si>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</si>
  <si>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</si>
  <si>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</si>
  <si>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</si>
  <si>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</si>
  <si>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</si>
  <si>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</si>
  <si>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</si>
  <si>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</si>
  <si>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</si>
  <si>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</si>
  <si>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</si>
  <si>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</si>
  <si>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</si>
  <si>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</si>
  <si>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</si>
  <si>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</si>
  <si>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</si>
  <si>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</si>
  <si>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</si>
  <si>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</si>
  <si>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</si>
  <si>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</si>
  <si>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</si>
  <si>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</si>
  <si>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</si>
  <si>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</si>
  <si>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</si>
  <si>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</si>
  <si>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</si>
  <si>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</si>
  <si>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</si>
  <si>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</si>
  <si>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</si>
  <si>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</si>
  <si>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</si>
  <si>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</si>
  <si>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</si>
  <si>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</si>
  <si>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</si>
  <si>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</si>
  <si>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</si>
  <si>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</si>
  <si>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</si>
  <si>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</si>
  <si>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</si>
  <si>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</si>
  <si>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</si>
  <si>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</si>
  <si>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</si>
  <si>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</si>
  <si>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</si>
  <si>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</si>
  <si>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</si>
  <si>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</si>
  <si>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</si>
  <si>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</si>
  <si>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</si>
  <si>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</si>
  <si>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</si>
  <si>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</si>
  <si>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</si>
  <si>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</si>
  <si>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</si>
  <si>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</si>
  <si>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</si>
  <si>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</si>
  <si>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</si>
  <si>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</si>
  <si>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</si>
  <si>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</si>
  <si>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</si>
  <si>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</si>
  <si>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</si>
  <si>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</si>
  <si>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</si>
  <si>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</si>
  <si>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</si>
  <si>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</si>
  <si>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</si>
  <si>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</si>
  <si>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</si>
  <si>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</si>
  <si>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</si>
  <si>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</si>
  <si>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</si>
  <si>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</si>
  <si>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</si>
  <si>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</si>
  <si>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</si>
  <si>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</si>
  <si>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</si>
  <si>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</si>
  <si>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</si>
  <si>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</si>
  <si>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</si>
  <si>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</si>
  <si>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</si>
  <si>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</si>
  <si>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</si>
  <si>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</si>
  <si>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</si>
  <si>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</si>
  <si>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</si>
  <si>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</si>
  <si>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</si>
  <si>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</si>
  <si>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</si>
  <si>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</si>
  <si>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</si>
  <si>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</si>
  <si>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</si>
  <si>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</si>
  <si>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</si>
  <si>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</si>
  <si>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</si>
  <si>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</si>
  <si>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</si>
  <si>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</si>
  <si>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</si>
  <si>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</si>
  <si>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</si>
  <si>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</si>
  <si>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</si>
  <si>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</si>
  <si>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</si>
  <si>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</si>
  <si>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</si>
  <si>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</si>
  <si>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</si>
  <si>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</si>
  <si>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</si>
  <si>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</si>
  <si>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</si>
  <si>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</si>
  <si>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</si>
  <si>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</si>
  <si>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</si>
  <si>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</si>
  <si>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</si>
  <si>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</si>
  <si>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</si>
  <si>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</si>
  <si>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</si>
  <si>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</si>
  <si>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</si>
  <si>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</si>
  <si>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</si>
  <si>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</si>
  <si>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</si>
  <si>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</si>
  <si>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</si>
  <si>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</si>
  <si>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</si>
  <si>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</si>
  <si>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</si>
  <si>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</si>
  <si>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</si>
  <si>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</si>
  <si>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</si>
  <si>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</si>
  <si>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</si>
  <si>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</si>
  <si>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</si>
  <si>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</si>
  <si>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</si>
  <si>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</si>
  <si>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</si>
  <si>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</si>
  <si>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</si>
  <si>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</si>
  <si>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</si>
  <si>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</si>
  <si>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</si>
  <si>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</si>
  <si>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</si>
  <si>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</si>
  <si>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</si>
  <si>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</si>
  <si>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</si>
  <si>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</si>
  <si>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</si>
  <si>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</si>
  <si>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</si>
  <si>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</si>
  <si>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</si>
  <si>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</si>
  <si>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</si>
  <si>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</si>
  <si>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</si>
  <si>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</si>
  <si>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</si>
  <si>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</si>
  <si>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</si>
  <si>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</si>
  <si>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</si>
  <si>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</si>
  <si>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</si>
  <si>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</si>
  <si>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</si>
  <si>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</si>
  <si>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</si>
  <si>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</si>
  <si>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</si>
  <si>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</si>
  <si>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</si>
  <si>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</si>
  <si>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</si>
  <si>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</si>
  <si>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</si>
  <si>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</si>
  <si>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</si>
  <si>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</si>
  <si>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</si>
  <si>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</si>
  <si>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</si>
  <si>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</si>
  <si>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</si>
  <si>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</si>
  <si>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</si>
  <si>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</si>
  <si>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</si>
  <si>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</si>
  <si>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</si>
  <si>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</si>
  <si>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</si>
  <si>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</si>
  <si>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</si>
  <si>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</si>
  <si>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</si>
  <si>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</si>
  <si>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</si>
  <si>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</si>
  <si>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</si>
  <si>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</si>
  <si>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</si>
  <si>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</si>
  <si>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</si>
  <si>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</si>
  <si>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</si>
  <si>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</si>
  <si>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</si>
  <si>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</si>
  <si>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</si>
  <si>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</si>
  <si>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</si>
  <si>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</si>
  <si>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</si>
  <si>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</si>
  <si>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</si>
  <si>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</si>
  <si>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</si>
  <si>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</si>
  <si>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</si>
  <si>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</si>
  <si>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</si>
  <si>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</si>
  <si>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</si>
  <si>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</si>
  <si>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</si>
  <si>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</si>
  <si>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</si>
  <si>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</si>
  <si>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</si>
  <si>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</si>
  <si>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</si>
  <si>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</si>
  <si>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</si>
  <si>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</si>
  <si>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</si>
  <si>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</si>
  <si>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</si>
  <si>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</si>
  <si>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</si>
  <si>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</si>
  <si>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</si>
  <si>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</si>
  <si>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</si>
  <si>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</si>
  <si>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</si>
  <si>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</si>
  <si>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</si>
  <si>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</si>
  <si>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</si>
  <si>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</si>
  <si>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</si>
  <si>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</si>
  <si>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</si>
  <si>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</si>
  <si>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</si>
  <si>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</si>
  <si>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</si>
  <si>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</si>
  <si>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</si>
  <si>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</si>
  <si>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</si>
  <si>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</si>
  <si>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</si>
  <si>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</si>
  <si>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</si>
  <si>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</si>
  <si>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</si>
  <si>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</si>
  <si>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</si>
  <si>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</si>
  <si>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</si>
  <si>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</si>
  <si>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</si>
  <si>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</si>
  <si>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</si>
  <si>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</si>
  <si>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</si>
  <si>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</si>
  <si>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</si>
  <si>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</si>
  <si>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</si>
  <si>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</si>
  <si>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</si>
  <si>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</si>
  <si>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</si>
  <si>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</si>
  <si>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</si>
  <si>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</si>
  <si>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</si>
  <si>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</si>
  <si>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</si>
  <si>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</si>
  <si>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</si>
  <si>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</si>
  <si>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</si>
  <si>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</si>
  <si>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</si>
  <si>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</si>
  <si>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</si>
  <si>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</si>
  <si>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</si>
  <si>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</si>
  <si>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</si>
  <si>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</si>
  <si>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</si>
  <si>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</si>
  <si>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</si>
  <si>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</si>
  <si>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</si>
  <si>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</si>
  <si>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</si>
  <si>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</si>
  <si>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</si>
  <si>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</si>
  <si>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</si>
  <si>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</si>
  <si>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</si>
  <si>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</si>
  <si>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</si>
  <si>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</si>
  <si>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</si>
  <si>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</si>
  <si>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</si>
  <si>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</si>
  <si>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</si>
  <si>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</si>
  <si>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</si>
  <si>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</si>
  <si>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</si>
  <si>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</si>
  <si>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</si>
  <si>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</si>
  <si>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</si>
  <si>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</si>
  <si>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</si>
  <si>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</si>
  <si>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</si>
  <si>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</si>
  <si>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</si>
  <si>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</si>
  <si>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</si>
  <si>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</si>
  <si>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</si>
  <si>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</si>
  <si>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</si>
  <si>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</si>
  <si>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</si>
  <si>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</si>
  <si>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</si>
  <si>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</si>
  <si>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</si>
  <si>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</si>
  <si>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</si>
  <si>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</si>
  <si>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</si>
  <si>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</si>
  <si>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</si>
  <si>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</si>
  <si>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</si>
  <si>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</si>
  <si>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</si>
  <si>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</si>
  <si>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</si>
  <si>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</si>
  <si>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</si>
  <si>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</si>
  <si>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</si>
  <si>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</si>
  <si>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</si>
  <si>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</si>
  <si>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</si>
  <si>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</si>
  <si>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</si>
  <si>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</si>
  <si>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</si>
  <si>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</si>
  <si>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</si>
  <si>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</si>
  <si>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</si>
  <si>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</si>
  <si>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</si>
  <si>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</si>
  <si>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</si>
  <si>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</si>
  <si>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</si>
  <si>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</si>
  <si>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</si>
  <si>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</si>
  <si>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</si>
  <si>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</si>
  <si>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</si>
  <si>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</si>
  <si>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</si>
  <si>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</si>
  <si>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</si>
  <si>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</si>
  <si>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</si>
  <si>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</si>
  <si>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</si>
  <si>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</si>
  <si>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</si>
  <si>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</si>
  <si>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</si>
  <si>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</si>
  <si>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</si>
  <si>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</si>
  <si>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</si>
  <si>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</si>
  <si>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</si>
  <si>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</si>
  <si>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</si>
  <si>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</si>
  <si>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</si>
  <si>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</si>
  <si>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</si>
  <si>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</si>
  <si>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</si>
  <si>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</si>
  <si>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</si>
  <si>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</si>
  <si>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</si>
  <si>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</si>
  <si>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</si>
  <si>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</si>
  <si>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</si>
  <si>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</si>
  <si>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</si>
  <si>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</si>
  <si>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</si>
  <si>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</si>
  <si>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</si>
  <si>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</si>
  <si>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</si>
  <si>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</si>
  <si>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</si>
  <si>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</si>
  <si>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</si>
  <si>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</si>
  <si>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</si>
  <si>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</si>
  <si>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</si>
  <si>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</si>
  <si>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</si>
  <si>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</si>
  <si>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</si>
  <si>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</si>
  <si>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</si>
  <si>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</si>
  <si>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</si>
  <si>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</si>
  <si>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</si>
  <si>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</si>
  <si>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</si>
  <si>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</si>
  <si>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</si>
  <si>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</si>
  <si>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</si>
  <si>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</si>
  <si>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</si>
  <si>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</si>
  <si>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</si>
  <si>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</si>
  <si>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</si>
  <si>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</si>
  <si>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</si>
  <si>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</si>
  <si>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</si>
  <si>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</si>
  <si>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</si>
  <si>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</si>
  <si>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</si>
  <si>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</si>
  <si>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</si>
  <si>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</si>
  <si>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</si>
  <si>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</si>
  <si>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</si>
  <si>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</si>
  <si>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</si>
  <si>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</si>
  <si>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</si>
  <si>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</si>
  <si>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</si>
  <si>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</si>
  <si>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</si>
  <si>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</si>
  <si>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</si>
  <si>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</si>
  <si>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</si>
  <si>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</si>
  <si>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</si>
  <si>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</si>
  <si>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</si>
  <si>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</si>
  <si>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</si>
  <si>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</si>
  <si>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</si>
  <si>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</si>
  <si>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</si>
  <si>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</si>
  <si>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</si>
  <si>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</si>
  <si>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</si>
  <si>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</si>
  <si>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</si>
  <si>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</si>
  <si>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</si>
  <si>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</si>
  <si>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</si>
  <si>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</si>
  <si>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</si>
  <si>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</si>
  <si>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</si>
  <si>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</si>
  <si>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</si>
  <si>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</si>
  <si>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</si>
  <si>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</si>
  <si>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</si>
  <si>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</si>
  <si>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</si>
  <si>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</si>
  <si>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</si>
  <si>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</si>
  <si>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</si>
  <si>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</si>
  <si>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</si>
  <si>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</si>
  <si>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</si>
  <si>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</si>
  <si>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</si>
  <si>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</si>
  <si>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</si>
  <si>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</si>
  <si>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</si>
  <si>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</si>
  <si>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</si>
  <si>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</si>
  <si>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</si>
  <si>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</si>
  <si>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</si>
  <si>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</si>
  <si>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</si>
  <si>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</si>
  <si>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</si>
  <si>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</si>
  <si>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</si>
  <si>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</si>
  <si>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</si>
  <si>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</si>
  <si>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</si>
  <si>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</si>
  <si>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</si>
  <si>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</si>
  <si>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</si>
  <si>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</si>
  <si>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</si>
  <si>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</si>
  <si>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</si>
  <si>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</si>
  <si>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</si>
  <si>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</si>
  <si>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</si>
  <si>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</si>
  <si>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</si>
  <si>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</si>
  <si>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</si>
  <si>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</si>
  <si>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</si>
  <si>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</si>
  <si>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</si>
  <si>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</si>
  <si>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</si>
  <si>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</si>
  <si>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</si>
  <si>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</si>
  <si>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</si>
  <si>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</si>
  <si>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</si>
  <si>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</si>
  <si>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</si>
  <si>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</si>
  <si>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</si>
  <si>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</si>
  <si>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</si>
  <si>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</si>
  <si>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</si>
  <si>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</si>
  <si>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</si>
  <si>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</si>
  <si>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</si>
  <si>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</si>
  <si>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</si>
  <si>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</si>
  <si>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</si>
  <si>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</si>
  <si>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</si>
  <si>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</si>
  <si>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</si>
  <si>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</si>
  <si>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</si>
  <si>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</si>
  <si>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</si>
  <si>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</si>
  <si>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</si>
  <si>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</si>
  <si>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</si>
  <si>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</si>
  <si>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</si>
  <si>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</si>
  <si>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</si>
  <si>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</si>
  <si>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</si>
  <si>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</si>
  <si>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</si>
  <si>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</si>
  <si>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</si>
  <si>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</si>
  <si>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</si>
  <si>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</si>
  <si>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</si>
  <si>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</si>
  <si>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</si>
  <si>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</si>
  <si>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</si>
  <si>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</si>
  <si>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</si>
  <si>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</si>
  <si>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</si>
  <si>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</si>
  <si>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</si>
  <si>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</si>
  <si>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</si>
  <si>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</si>
  <si>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</si>
  <si>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</si>
  <si>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</si>
  <si>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</si>
  <si>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</si>
  <si>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</si>
  <si>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</si>
  <si>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</si>
  <si>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</si>
  <si>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</si>
  <si>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</si>
  <si>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</si>
  <si>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</si>
  <si>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</si>
  <si>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</si>
  <si>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</si>
  <si>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</si>
  <si>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</si>
  <si>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</si>
  <si>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</si>
  <si>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</si>
  <si>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</si>
  <si>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</si>
  <si>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</si>
  <si>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</si>
  <si>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</si>
  <si>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</si>
  <si>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</si>
  <si>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</si>
  <si>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</si>
  <si>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</si>
  <si>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</si>
  <si>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</si>
  <si>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</si>
  <si>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</si>
  <si>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</si>
  <si>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</si>
  <si>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</si>
  <si>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</si>
  <si>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</si>
  <si>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</si>
  <si>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</si>
  <si>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</si>
  <si>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</si>
  <si>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</si>
  <si>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</si>
  <si>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</si>
  <si>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</si>
  <si>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</si>
  <si>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</si>
  <si>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</si>
  <si>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</si>
  <si>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</si>
  <si>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</si>
  <si>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</si>
  <si>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</si>
  <si>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</si>
  <si>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</si>
  <si>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</si>
  <si>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</si>
  <si>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</si>
  <si>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</si>
  <si>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</si>
  <si>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</si>
  <si>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</si>
  <si>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</si>
  <si>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</si>
  <si>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</si>
  <si>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</si>
  <si>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</si>
  <si>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</si>
  <si>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</si>
  <si>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</si>
  <si>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</si>
  <si>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</si>
  <si>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</si>
  <si>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</si>
  <si>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</si>
  <si>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</si>
  <si>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</si>
  <si>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</si>
  <si>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</si>
  <si>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</si>
  <si>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</si>
  <si>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</si>
  <si>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</si>
  <si>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</si>
  <si>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</si>
  <si>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</si>
  <si>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</si>
  <si>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</si>
  <si>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</si>
  <si>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</si>
  <si>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</si>
  <si>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</si>
  <si>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</si>
  <si>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</si>
  <si>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</si>
  <si>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</si>
  <si>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</si>
  <si>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</si>
  <si>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</si>
  <si>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</si>
  <si>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</si>
  <si>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</si>
  <si>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</si>
  <si>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</si>
  <si>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</si>
  <si>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</si>
  <si>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</si>
  <si>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</si>
  <si>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</si>
  <si>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</si>
  <si>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</si>
  <si>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</si>
  <si>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</si>
  <si>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</si>
  <si>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</si>
  <si>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</si>
  <si>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</si>
  <si>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</si>
  <si>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</si>
  <si>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</si>
  <si>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</si>
  <si>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</si>
  <si>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</si>
  <si>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</si>
  <si>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</si>
  <si>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</si>
  <si>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</si>
  <si>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</si>
  <si>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</si>
  <si>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</si>
  <si>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</si>
  <si>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</si>
  <si>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</si>
  <si>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</si>
  <si>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</si>
  <si>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</si>
  <si>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</si>
  <si>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</si>
  <si>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</si>
  <si>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</si>
  <si>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</si>
  <si>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</si>
  <si>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</si>
  <si>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</si>
  <si>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</si>
  <si>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</si>
  <si>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</si>
  <si>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</si>
  <si>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</si>
  <si>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</si>
  <si>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</si>
  <si>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</si>
  <si>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</si>
  <si>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</si>
  <si>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</si>
  <si>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</si>
  <si>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</si>
  <si>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</si>
  <si>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</si>
  <si>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</si>
  <si>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</si>
  <si>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</si>
  <si>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</si>
  <si>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</si>
  <si>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</si>
  <si>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</si>
  <si>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</si>
  <si>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</si>
  <si>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</si>
  <si>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</si>
  <si>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</si>
  <si>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</si>
  <si>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</si>
  <si>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</si>
  <si>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</si>
  <si>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</si>
  <si>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</si>
  <si>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</si>
  <si>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</si>
  <si>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</si>
  <si>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</si>
  <si>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</si>
  <si>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</si>
  <si>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</si>
  <si>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</si>
  <si>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</si>
  <si>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</si>
  <si>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</si>
  <si>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</si>
  <si>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</si>
  <si>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</si>
  <si>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</si>
  <si>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</si>
  <si>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</si>
  <si>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</si>
  <si>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</si>
  <si>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</si>
  <si>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</si>
  <si>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</si>
  <si>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</si>
  <si>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</si>
  <si>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</si>
  <si>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</si>
  <si>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</si>
  <si>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</si>
  <si>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</si>
  <si>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</si>
  <si>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</si>
  <si>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</si>
  <si>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</si>
  <si>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</si>
  <si>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</si>
  <si>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</si>
  <si>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</si>
  <si>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</si>
  <si>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</si>
  <si>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</si>
  <si>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</si>
  <si>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</si>
  <si>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</si>
  <si>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</si>
  <si>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</si>
  <si>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</si>
  <si>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</si>
  <si>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</si>
  <si>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</si>
  <si>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</si>
  <si>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</si>
  <si>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</si>
  <si>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</si>
  <si>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</si>
  <si>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</si>
  <si>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</si>
  <si>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</si>
  <si>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</si>
  <si>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</si>
  <si>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</si>
  <si>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</si>
  <si>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</si>
  <si>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</si>
  <si>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</si>
  <si>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</si>
  <si>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</si>
  <si>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</si>
  <si>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</si>
  <si>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</si>
  <si>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</si>
  <si>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</si>
  <si>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</si>
  <si>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</si>
  <si>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</si>
  <si>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</si>
  <si>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</si>
  <si>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</si>
  <si>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</si>
  <si>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</si>
  <si>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</si>
  <si>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</si>
  <si>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</si>
  <si>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</si>
  <si>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</si>
  <si>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</si>
  <si>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</si>
  <si>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</si>
  <si>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</si>
  <si>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</si>
  <si>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</si>
  <si>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</si>
  <si>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</si>
  <si>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</si>
  <si>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</si>
  <si>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</si>
  <si>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</si>
  <si>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</si>
  <si>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</si>
  <si>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</si>
  <si>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</si>
  <si>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</si>
  <si>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</si>
  <si>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</si>
  <si>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</si>
  <si>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</si>
  <si>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</si>
  <si>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</si>
  <si>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</si>
  <si>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</si>
  <si>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</si>
  <si>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</si>
  <si>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</si>
  <si>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</si>
  <si>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</si>
  <si>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</si>
  <si>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</si>
  <si>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</si>
  <si>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</si>
  <si>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</si>
  <si>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</si>
  <si>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</si>
  <si>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</si>
  <si>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</si>
  <si>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</si>
  <si>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</si>
  <si>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</si>
  <si>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</si>
  <si>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</si>
  <si>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</si>
  <si>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</si>
  <si>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</si>
  <si>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</si>
  <si>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</si>
  <si>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</si>
  <si>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</si>
  <si>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</si>
  <si>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</si>
  <si>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</si>
  <si>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</si>
  <si>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</si>
  <si>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</si>
  <si>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</si>
  <si>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</si>
  <si>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</si>
  <si>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</si>
  <si>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</si>
  <si>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</si>
  <si>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</si>
  <si>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</si>
  <si>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</si>
  <si>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</si>
  <si>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</si>
  <si>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</si>
  <si>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</si>
  <si>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</si>
  <si>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</si>
  <si>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</si>
  <si>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</si>
  <si>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</si>
  <si>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</si>
  <si>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</si>
  <si>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</si>
  <si>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</si>
  <si>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</si>
  <si>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</si>
  <si>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</si>
  <si>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</si>
  <si>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</si>
  <si>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</si>
  <si>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</si>
  <si>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</si>
  <si>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</si>
  <si>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</si>
  <si>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</si>
  <si>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</si>
  <si>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</si>
  <si>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</si>
  <si>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</si>
  <si>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</si>
  <si>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</si>
  <si>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</si>
  <si>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</si>
  <si>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</si>
  <si>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</si>
  <si>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</si>
  <si>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</si>
  <si>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</si>
  <si>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</si>
  <si>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</si>
  <si>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</si>
  <si>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</si>
  <si>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</si>
  <si>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</si>
  <si>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</si>
  <si>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</si>
  <si>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</si>
  <si>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</si>
  <si>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</si>
  <si>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</si>
  <si>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</si>
  <si>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</si>
  <si>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</si>
  <si>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</si>
  <si>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</si>
  <si>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</si>
  <si>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</si>
  <si>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</si>
  <si>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</si>
  <si>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</si>
  <si>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</si>
  <si>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</si>
  <si>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</si>
  <si>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</si>
  <si>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</si>
  <si>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</si>
  <si>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</si>
  <si>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</si>
  <si>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</si>
  <si>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</si>
  <si>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</si>
  <si>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</si>
  <si>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</si>
  <si>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</si>
  <si>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</si>
  <si>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</si>
  <si>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</si>
  <si>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</si>
  <si>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</si>
  <si>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</si>
  <si>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</si>
  <si>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</si>
  <si>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</si>
  <si>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</si>
  <si>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</si>
  <si>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</si>
  <si>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</si>
  <si>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</si>
  <si>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</si>
  <si>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</si>
  <si>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</si>
  <si>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</si>
  <si>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</si>
  <si>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</si>
  <si>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</si>
  <si>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</si>
  <si>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</si>
  <si>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</si>
  <si>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</si>
  <si>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</si>
  <si>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</si>
  <si>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</si>
  <si>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</si>
  <si>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</si>
  <si>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</si>
  <si>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</si>
  <si>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</si>
  <si>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</si>
  <si>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</si>
  <si>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</si>
  <si>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</si>
  <si>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</si>
  <si>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</si>
  <si>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</si>
  <si>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</si>
  <si>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</si>
  <si>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</si>
  <si>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</si>
  <si>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</si>
  <si>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</si>
  <si>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</si>
  <si>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</si>
  <si>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</si>
  <si>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</si>
  <si>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</si>
  <si>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</si>
  <si>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</si>
  <si>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</si>
  <si>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</si>
  <si>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</si>
  <si>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</si>
  <si>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</si>
  <si>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</si>
  <si>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</si>
  <si>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</si>
  <si>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</si>
  <si>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</si>
  <si>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</si>
  <si>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</si>
  <si>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</si>
  <si>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</si>
  <si>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</si>
  <si>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</si>
  <si>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</si>
  <si>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</si>
  <si>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</si>
  <si>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</si>
  <si>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</si>
  <si>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</si>
  <si>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</si>
  <si>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</si>
  <si>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</si>
  <si>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</si>
  <si>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</si>
  <si>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</si>
  <si>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</si>
  <si>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</si>
  <si>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</si>
  <si>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</si>
  <si>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</si>
  <si>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</si>
  <si>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</si>
  <si>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</si>
  <si>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</si>
  <si>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</si>
  <si>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</si>
  <si>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</si>
  <si>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</si>
  <si>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</si>
  <si>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</si>
  <si>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</si>
  <si>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</si>
  <si>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</si>
  <si>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</si>
  <si>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</si>
  <si>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</si>
  <si>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</si>
  <si>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</si>
  <si>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</si>
  <si>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</si>
  <si>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</si>
  <si>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</si>
  <si>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</si>
  <si>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</si>
  <si>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</si>
  <si>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</si>
  <si>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</si>
  <si>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</si>
  <si>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</si>
  <si>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</si>
  <si>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</si>
  <si>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</si>
  <si>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</si>
  <si>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</si>
  <si>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</si>
  <si>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</si>
  <si>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</si>
  <si>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</si>
  <si>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</si>
  <si>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</si>
  <si>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</si>
  <si>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</si>
  <si>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</si>
  <si>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</si>
  <si>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</si>
  <si>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</si>
  <si>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</si>
  <si>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</si>
  <si>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</si>
  <si>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</si>
  <si>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</si>
  <si>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</si>
  <si>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</si>
  <si>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</si>
  <si>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</si>
  <si>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</si>
  <si>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</si>
  <si>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</si>
  <si>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</si>
  <si>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</si>
  <si>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</si>
  <si>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</si>
  <si>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</si>
  <si>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</si>
  <si>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</si>
  <si>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</si>
  <si>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</si>
  <si>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</si>
  <si>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</si>
  <si>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</si>
  <si>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</si>
  <si>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</si>
  <si>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</si>
  <si>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</si>
  <si>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</si>
  <si>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</si>
  <si>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</si>
  <si>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</si>
  <si>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</si>
  <si>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</si>
  <si>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</si>
  <si>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</si>
  <si>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</si>
  <si>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</si>
  <si>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</si>
  <si>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</si>
  <si>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</si>
  <si>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</si>
  <si>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</si>
  <si>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</si>
  <si>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</si>
  <si>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</si>
  <si>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</si>
  <si>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</si>
  <si>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</si>
  <si>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</si>
  <si>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</si>
  <si>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</si>
  <si>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</si>
  <si>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</si>
  <si>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</si>
  <si>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</si>
  <si>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</si>
  <si>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</si>
  <si>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</si>
  <si>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</si>
  <si>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</si>
  <si>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</si>
  <si>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</si>
  <si>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</si>
  <si>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</si>
  <si>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</si>
  <si>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</si>
  <si>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</si>
  <si>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</si>
  <si>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</si>
  <si>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</si>
  <si>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</si>
  <si>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</si>
  <si>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</si>
  <si>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</si>
  <si>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</si>
  <si>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</si>
  <si>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</si>
  <si>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</si>
  <si>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</si>
  <si>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</si>
  <si>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</si>
  <si>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</si>
  <si>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</si>
  <si>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</si>
  <si>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</si>
  <si>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</si>
  <si>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</si>
  <si>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</si>
  <si>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</si>
  <si>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</si>
  <si>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</si>
  <si>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</si>
  <si>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</si>
  <si>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</si>
  <si>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</si>
  <si>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</si>
  <si>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</si>
  <si>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</si>
  <si>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</si>
  <si>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</si>
  <si>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</si>
  <si>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</si>
  <si>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</si>
  <si>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</si>
  <si>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</si>
  <si>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</si>
  <si>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</si>
  <si>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</si>
  <si>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</si>
  <si>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</si>
  <si>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</si>
  <si>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</si>
  <si>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</si>
  <si>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</si>
  <si>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</si>
  <si>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</si>
  <si>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</si>
  <si>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</si>
  <si>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</si>
  <si>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</si>
  <si>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</si>
  <si>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</si>
  <si>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</si>
  <si>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</si>
  <si>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</si>
  <si>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</si>
  <si>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</si>
  <si>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</si>
  <si>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</si>
  <si>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</si>
  <si>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</si>
  <si>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</si>
  <si>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</si>
  <si>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</si>
  <si>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</si>
  <si>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</si>
  <si>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</si>
  <si>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</si>
  <si>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</si>
  <si>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</si>
  <si>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</si>
  <si>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</si>
  <si>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</si>
  <si>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</si>
  <si>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</si>
  <si>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</si>
  <si>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</si>
  <si>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</si>
  <si>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</si>
  <si>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</si>
  <si>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</si>
  <si>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</si>
  <si>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</si>
  <si>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</si>
  <si>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</si>
  <si>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</si>
  <si>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</si>
  <si>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</si>
  <si>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</si>
  <si>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</si>
  <si>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</si>
  <si>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</si>
  <si>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</si>
  <si>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</si>
  <si>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</si>
  <si>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</si>
  <si>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</si>
  <si>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</si>
  <si>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</si>
  <si>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</si>
  <si>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</si>
  <si>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</si>
  <si>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</si>
  <si>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</si>
  <si>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</si>
  <si>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</si>
  <si>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</si>
  <si>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</si>
  <si>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</si>
  <si>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</si>
  <si>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</si>
  <si>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</si>
  <si>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</si>
  <si>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</si>
  <si>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</si>
  <si>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</si>
  <si>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</si>
  <si>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</si>
  <si>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</si>
  <si>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</si>
  <si>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</si>
  <si>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</si>
  <si>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</si>
  <si>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</si>
  <si>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</si>
  <si>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</si>
  <si>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</si>
  <si>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</si>
  <si>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</si>
  <si>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</si>
  <si>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</si>
  <si>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</si>
  <si>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</si>
  <si>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</si>
  <si>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</si>
  <si>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</si>
  <si>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</si>
  <si>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</si>
  <si>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</si>
  <si>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</si>
  <si>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</si>
  <si>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</si>
  <si>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</si>
  <si>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</si>
  <si>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</si>
  <si>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</si>
  <si>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</si>
  <si>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</si>
  <si>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</si>
  <si>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</si>
  <si>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</si>
  <si>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</si>
  <si>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</si>
  <si>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</si>
  <si>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</si>
  <si>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</si>
  <si>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</si>
  <si>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</si>
  <si>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</si>
  <si>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</si>
  <si>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</si>
  <si>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</si>
  <si>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</si>
  <si>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</si>
  <si>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</si>
  <si>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</si>
  <si>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</si>
  <si>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</si>
  <si>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</si>
  <si>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</si>
  <si>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</si>
  <si>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</si>
  <si>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</si>
  <si>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</si>
  <si>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</si>
  <si>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</si>
  <si>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</si>
  <si>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</si>
  <si>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</si>
  <si>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</si>
  <si>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</si>
  <si>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</si>
  <si>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</si>
  <si>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</si>
  <si>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</si>
  <si>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</si>
  <si>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</si>
  <si>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</si>
  <si>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</si>
  <si>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</si>
  <si>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</si>
  <si>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</si>
  <si>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</si>
  <si>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</si>
  <si>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</si>
  <si>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</si>
  <si>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</si>
  <si>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</si>
  <si>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</si>
  <si>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</si>
  <si>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</si>
  <si>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</si>
  <si>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</si>
  <si>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</si>
  <si>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</si>
  <si>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</si>
  <si>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</si>
  <si>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</si>
  <si>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</si>
  <si>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</si>
  <si>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</si>
  <si>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</si>
  <si>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</si>
  <si>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</si>
  <si>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</si>
  <si>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</si>
  <si>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</si>
  <si>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</si>
  <si>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</si>
  <si>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</si>
  <si>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</si>
  <si>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</si>
  <si>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</si>
  <si>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</si>
  <si>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</si>
  <si>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</si>
  <si>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</si>
  <si>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</si>
  <si>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</si>
  <si>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</si>
  <si>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</si>
  <si>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</si>
  <si>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</si>
  <si>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</si>
  <si>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</si>
  <si>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</si>
  <si>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</si>
  <si>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</si>
  <si>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</si>
  <si>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</si>
  <si>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</si>
  <si>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</si>
  <si>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</si>
  <si>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</si>
  <si>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</si>
  <si>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</si>
  <si>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</si>
  <si>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</si>
  <si>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</si>
  <si>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</si>
  <si>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</si>
  <si>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</si>
  <si>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</si>
  <si>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</si>
  <si>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</si>
  <si>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</si>
  <si>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</si>
  <si>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</si>
  <si>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</si>
  <si>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</si>
  <si>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</si>
  <si>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</si>
  <si>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</si>
  <si>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</si>
  <si>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</si>
  <si>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</si>
  <si>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</si>
  <si>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</si>
  <si>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</si>
  <si>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</si>
  <si>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</si>
  <si>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</si>
  <si>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</si>
  <si>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</si>
  <si>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</si>
  <si>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</si>
  <si>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</si>
  <si>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</si>
  <si>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</si>
  <si>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</si>
  <si>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</si>
  <si>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</si>
  <si>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</si>
  <si>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</si>
  <si>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</si>
  <si>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</si>
  <si>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</si>
  <si>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</si>
  <si>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</si>
  <si>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</si>
  <si>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</si>
  <si>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</si>
  <si>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</si>
  <si>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</si>
  <si>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</si>
  <si>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</si>
  <si>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</si>
  <si>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</si>
  <si>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</si>
  <si>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</si>
  <si>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</si>
  <si>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</si>
  <si>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</si>
  <si>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</si>
  <si>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</si>
  <si>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</si>
  <si>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</si>
  <si>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</si>
  <si>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</si>
  <si>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</si>
  <si>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</si>
  <si>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</si>
  <si>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</si>
  <si>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</si>
  <si>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</si>
  <si>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</si>
  <si>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</si>
  <si>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</si>
  <si>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</si>
  <si>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</si>
  <si>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</si>
  <si>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</si>
  <si>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</si>
  <si>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</si>
  <si>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</si>
  <si>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</si>
  <si>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</si>
  <si>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</si>
  <si>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</si>
  <si>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</si>
  <si>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</si>
  <si>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</si>
  <si>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</si>
  <si>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</si>
  <si>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</si>
  <si>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</si>
  <si>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</si>
  <si>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</si>
  <si>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</si>
  <si>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</si>
  <si>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</si>
  <si>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</si>
  <si>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</si>
  <si>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</si>
  <si>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</si>
  <si>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</si>
  <si>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</si>
  <si>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</si>
  <si>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</si>
  <si>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</si>
  <si>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</si>
  <si>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</si>
  <si>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</si>
  <si>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</si>
  <si>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</si>
  <si>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</si>
  <si>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</si>
  <si>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</si>
  <si>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</si>
  <si>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</si>
  <si>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</si>
  <si>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</si>
  <si>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</si>
  <si>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</si>
  <si>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</si>
  <si>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</si>
  <si>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</si>
  <si>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</si>
  <si>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</si>
  <si>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</si>
  <si>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</si>
  <si>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</si>
  <si>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</si>
  <si>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</si>
  <si>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</si>
  <si>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</si>
  <si>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</si>
  <si>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</si>
  <si>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</si>
  <si>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</si>
  <si>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</si>
  <si>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</si>
  <si>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</si>
  <si>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</si>
  <si>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</si>
  <si>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</si>
  <si>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</si>
  <si>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</si>
  <si>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</si>
  <si>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</si>
  <si>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</si>
  <si>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</si>
  <si>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</si>
  <si>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</si>
  <si>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</si>
  <si>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</si>
  <si>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</si>
  <si>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</si>
  <si>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</si>
  <si>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</si>
  <si>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</si>
  <si>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</si>
  <si>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</si>
  <si>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</si>
  <si>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</si>
  <si>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</si>
  <si>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</si>
  <si>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</si>
  <si>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</si>
  <si>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</si>
  <si>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</si>
  <si>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</si>
  <si>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</si>
  <si>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</si>
  <si>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</si>
  <si>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</si>
  <si>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</si>
  <si>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</si>
  <si>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</si>
  <si>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</si>
  <si>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</si>
  <si>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</si>
  <si>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</si>
  <si>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</si>
  <si>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</si>
  <si>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</si>
  <si>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</si>
  <si>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</si>
  <si>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</si>
  <si>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</si>
  <si>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</si>
  <si>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</si>
  <si>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</si>
  <si>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</si>
  <si>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</si>
  <si>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</si>
  <si>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</si>
  <si>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</si>
  <si>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</si>
  <si>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</si>
  <si>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</si>
  <si>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</si>
  <si>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</si>
  <si>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</si>
  <si>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</si>
  <si>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</si>
  <si>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</si>
  <si>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</si>
  <si>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</si>
  <si>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</si>
  <si>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</si>
  <si>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</si>
  <si>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</si>
  <si>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</si>
  <si>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</si>
  <si>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</si>
  <si>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</si>
  <si>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</si>
  <si>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</si>
  <si>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</si>
  <si>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</si>
  <si>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</si>
  <si>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</si>
  <si>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</si>
  <si>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</si>
  <si>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</si>
  <si>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</si>
  <si>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</si>
  <si>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</si>
  <si>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</si>
  <si>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</si>
  <si>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</si>
  <si>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</si>
  <si>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</si>
  <si>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</si>
  <si>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</si>
  <si>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</si>
  <si>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</si>
  <si>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</si>
  <si>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</si>
  <si>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</si>
  <si>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</si>
  <si>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</si>
  <si>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</si>
  <si>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</si>
  <si>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</si>
  <si>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</si>
  <si>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</si>
  <si>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</si>
  <si>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</si>
  <si>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</si>
  <si>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</si>
  <si>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</si>
  <si>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</si>
  <si>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</si>
  <si>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</si>
  <si>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</si>
  <si>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</si>
  <si>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</si>
  <si>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</si>
  <si>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</si>
  <si>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</si>
  <si>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</si>
  <si>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</si>
  <si>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</si>
  <si>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</si>
  <si>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</si>
  <si>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</si>
  <si>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</si>
  <si>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</si>
  <si>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</si>
  <si>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</si>
  <si>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</si>
  <si>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</si>
  <si>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</si>
  <si>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</si>
  <si>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</si>
  <si>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</si>
  <si>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</si>
  <si>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</si>
  <si>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</si>
  <si>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</si>
  <si>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</si>
  <si>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</si>
  <si>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</si>
  <si>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</si>
  <si>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</si>
  <si>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</si>
  <si>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</si>
  <si>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</si>
  <si>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</si>
  <si>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</si>
  <si>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</si>
  <si>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</si>
  <si>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</si>
  <si>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</si>
  <si>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</si>
  <si>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</si>
  <si>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</si>
  <si>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</si>
  <si>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</si>
  <si>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</si>
  <si>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</si>
  <si>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</si>
  <si>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</si>
  <si>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</si>
  <si>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</si>
  <si>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</si>
  <si>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</si>
  <si>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</si>
  <si>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</si>
  <si>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</si>
  <si>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</si>
  <si>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</si>
  <si>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</si>
  <si>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</si>
  <si>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</si>
  <si>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</si>
  <si>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</si>
  <si>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</si>
  <si>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</si>
  <si>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</si>
  <si>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</si>
  <si>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</si>
  <si>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</si>
  <si>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</si>
  <si>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</si>
  <si>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</si>
  <si>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</si>
  <si>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</si>
  <si>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</si>
  <si>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</si>
  <si>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</si>
  <si>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</si>
  <si>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</si>
  <si>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</si>
  <si>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</si>
  <si>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</si>
  <si>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</si>
  <si>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</si>
  <si>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</si>
  <si>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</si>
  <si>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</si>
  <si>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</si>
  <si>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</si>
  <si>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</si>
  <si>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</si>
  <si>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</si>
  <si>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</si>
  <si>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</si>
  <si>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</si>
  <si>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</si>
  <si>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</si>
  <si>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</si>
  <si>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</si>
  <si>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</si>
  <si>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</si>
  <si>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</si>
  <si>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</si>
  <si>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</si>
  <si>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</si>
  <si>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</si>
  <si>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</si>
  <si>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</si>
  <si>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</si>
  <si>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</si>
  <si>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</si>
  <si>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</si>
  <si>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</si>
  <si>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</si>
  <si>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</si>
  <si>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</si>
  <si>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</si>
  <si>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</si>
  <si>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</si>
  <si>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</si>
  <si>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</si>
  <si>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</si>
  <si>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</si>
  <si>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</si>
  <si>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</si>
  <si>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</si>
  <si>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</si>
  <si>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</si>
  <si>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</si>
  <si>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</si>
  <si>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</si>
  <si>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</si>
  <si>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</si>
  <si>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</si>
  <si>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</si>
  <si>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</si>
  <si>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</si>
  <si>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</si>
  <si>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</si>
  <si>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</si>
  <si>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</si>
  <si>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</si>
  <si>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</si>
  <si>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</si>
  <si>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</si>
  <si>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</si>
  <si>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</si>
  <si>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</si>
  <si>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</si>
  <si>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</si>
  <si>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</si>
  <si>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</si>
  <si>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</si>
  <si>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</si>
  <si>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</si>
  <si>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</si>
  <si>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</si>
  <si>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</si>
  <si>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</si>
  <si>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</si>
  <si>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</si>
  <si>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</si>
  <si>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</si>
  <si>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</si>
  <si>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</si>
  <si>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</si>
  <si>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</si>
  <si>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</si>
  <si>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</si>
  <si>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</si>
  <si>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</si>
  <si>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</si>
  <si>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</si>
  <si>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</si>
  <si>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</si>
  <si>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</si>
  <si>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</si>
  <si>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</si>
  <si>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</si>
  <si>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</si>
  <si>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</si>
  <si>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</si>
  <si>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</si>
  <si>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</si>
  <si>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</si>
  <si>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</si>
  <si>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</si>
  <si>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</si>
  <si>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</si>
  <si>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</si>
  <si>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</si>
  <si>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</si>
  <si>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</si>
  <si>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</si>
  <si>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</si>
  <si>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</si>
  <si>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</si>
  <si>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</si>
  <si>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</si>
  <si>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</si>
  <si>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</si>
  <si>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</si>
  <si>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</si>
  <si>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</si>
  <si>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</si>
  <si>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</si>
  <si>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</si>
  <si>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</si>
  <si>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</si>
  <si>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</si>
  <si>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</si>
  <si>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</si>
  <si>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</si>
  <si>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</si>
  <si>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</si>
  <si>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</si>
  <si>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</si>
  <si>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</si>
  <si>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</si>
  <si>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</si>
  <si>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</si>
  <si>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</si>
  <si>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</si>
  <si>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</si>
  <si>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</si>
  <si>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</si>
  <si>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</si>
  <si>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</si>
  <si>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</si>
  <si>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</si>
  <si>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</si>
  <si>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</si>
  <si>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</si>
  <si>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</si>
  <si>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</si>
  <si>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</si>
  <si>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</si>
  <si>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</si>
  <si>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</si>
  <si>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</si>
  <si>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</si>
  <si>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</si>
  <si>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</si>
  <si>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</si>
  <si>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</si>
  <si>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</si>
  <si>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</si>
  <si>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</si>
  <si>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</si>
  <si>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</si>
  <si>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</si>
  <si>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</si>
  <si>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</si>
  <si>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</si>
  <si>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</si>
  <si>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</si>
  <si>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</si>
  <si>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</si>
  <si>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</si>
  <si>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</si>
  <si>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</si>
  <si>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</si>
  <si>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</si>
  <si>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</si>
  <si>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</si>
  <si>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</si>
  <si>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</si>
  <si>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</si>
  <si>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</si>
  <si>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</si>
  <si>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</si>
  <si>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</si>
  <si>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</si>
  <si>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</si>
  <si>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</si>
  <si>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</si>
  <si>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</si>
  <si>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</si>
  <si>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</si>
  <si>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</si>
  <si>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</si>
  <si>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</si>
  <si>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</si>
  <si>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</si>
  <si>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</si>
  <si>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</si>
  <si>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</si>
  <si>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</si>
  <si>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</si>
  <si>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</si>
  <si>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</si>
  <si>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</si>
  <si>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</si>
  <si>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</si>
  <si>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</si>
  <si>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</si>
  <si>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</si>
  <si>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</si>
  <si>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</si>
  <si>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</si>
  <si>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</si>
  <si>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</si>
  <si>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</si>
  <si>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</si>
  <si>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</si>
  <si>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</si>
  <si>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</si>
  <si>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</si>
  <si>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</si>
  <si>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</si>
  <si>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</si>
  <si>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</si>
  <si>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</si>
  <si>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</si>
  <si>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</si>
  <si>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</si>
  <si>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</si>
  <si>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</si>
  <si>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</si>
  <si>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</si>
  <si>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</si>
  <si>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</si>
  <si>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</si>
  <si>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</si>
  <si>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</si>
  <si>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</si>
  <si>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</si>
  <si>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</si>
  <si>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</si>
  <si>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</si>
  <si>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</si>
  <si>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</si>
  <si>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</si>
  <si>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</si>
  <si>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</si>
  <si>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</si>
  <si>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</si>
  <si>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</si>
  <si>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</si>
  <si>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</si>
  <si>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</si>
  <si>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</si>
  <si>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</si>
  <si>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</si>
  <si>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</si>
  <si>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</si>
  <si>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</si>
  <si>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</si>
  <si>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</si>
  <si>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</si>
  <si>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</si>
  <si>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</si>
  <si>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</si>
  <si>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</si>
  <si>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</si>
  <si>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</si>
  <si>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</si>
  <si>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</si>
  <si>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</si>
  <si>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</si>
  <si>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</si>
  <si>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</si>
  <si>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</si>
  <si>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</si>
  <si>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</si>
  <si>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</si>
  <si>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</si>
  <si>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</si>
  <si>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</si>
  <si>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</si>
  <si>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</si>
  <si>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</si>
  <si>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</si>
  <si>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</si>
  <si>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</si>
  <si>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</si>
  <si>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</si>
  <si>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</si>
  <si>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</si>
  <si>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</si>
  <si>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</si>
  <si>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</si>
  <si>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</si>
  <si>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</si>
  <si>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</si>
  <si>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</si>
  <si>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</si>
  <si>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</si>
  <si>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</si>
  <si>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</si>
  <si>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</si>
  <si>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</si>
  <si>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</si>
  <si>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</si>
  <si>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</si>
  <si>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</si>
  <si>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</si>
  <si>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</si>
  <si>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</si>
  <si>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</si>
  <si>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</si>
  <si>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</si>
  <si>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</si>
  <si>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</si>
  <si>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</si>
  <si>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</si>
  <si>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</si>
  <si>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</si>
  <si>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</si>
  <si>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</si>
  <si>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</si>
  <si>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</si>
  <si>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</si>
  <si>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</si>
  <si>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</si>
  <si>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</si>
  <si>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</si>
  <si>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</si>
  <si>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</si>
  <si>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</si>
  <si>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</si>
  <si>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</si>
  <si>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</si>
  <si>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</si>
  <si>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</si>
  <si>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</si>
  <si>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</si>
  <si>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</si>
  <si>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</si>
  <si>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</si>
  <si>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</si>
  <si>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</si>
  <si>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</si>
  <si>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</si>
  <si>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</si>
  <si>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</si>
  <si>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</si>
  <si>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</si>
  <si>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</si>
  <si>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</si>
  <si>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</si>
  <si>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</si>
  <si>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</si>
  <si>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</si>
  <si>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</si>
  <si>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</si>
  <si>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</si>
  <si>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</si>
  <si>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</si>
  <si>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</si>
  <si>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</si>
  <si>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</si>
  <si>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</si>
  <si>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</si>
  <si>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</si>
  <si>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</si>
  <si>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</si>
  <si>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</si>
  <si>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</si>
  <si>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</si>
  <si>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</si>
  <si>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</si>
  <si>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</si>
  <si>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</si>
  <si>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</si>
  <si>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</si>
  <si>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</si>
  <si>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</si>
  <si>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</si>
  <si>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</si>
  <si>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</si>
  <si>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</si>
  <si>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</si>
  <si>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</si>
  <si>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</si>
  <si>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</si>
  <si>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</si>
  <si>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</si>
  <si>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</si>
  <si>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</si>
  <si>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</si>
  <si>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</si>
  <si>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</si>
  <si>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</si>
  <si>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</si>
  <si>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</si>
  <si>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</si>
  <si>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</si>
  <si>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</si>
  <si>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</si>
  <si>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</si>
  <si>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</si>
  <si>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</si>
  <si>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</si>
  <si>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</si>
  <si>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</si>
  <si>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</si>
  <si>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</si>
  <si>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</si>
  <si>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</si>
  <si>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</si>
  <si>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</si>
  <si>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</si>
  <si>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</si>
  <si>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</si>
  <si>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</si>
  <si>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</si>
  <si>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</si>
  <si>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</si>
  <si>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</si>
  <si>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</si>
  <si>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</si>
  <si>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</si>
  <si>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</si>
  <si>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</si>
  <si>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</si>
  <si>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</si>
  <si>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</si>
  <si>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</si>
  <si>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</si>
  <si>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</si>
  <si>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</si>
  <si>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</si>
  <si>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</si>
  <si>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</si>
  <si>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</si>
  <si>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</si>
  <si>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</si>
  <si>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</si>
  <si>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</si>
  <si>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</si>
  <si>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</si>
  <si>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</si>
  <si>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</si>
  <si>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</si>
  <si>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</si>
  <si>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</si>
  <si>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</si>
  <si>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</si>
  <si>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</si>
  <si>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</si>
  <si>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</si>
  <si>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</si>
  <si>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</si>
  <si>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</si>
  <si>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</si>
  <si>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</si>
  <si>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</si>
  <si>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</si>
  <si>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</si>
  <si>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</si>
  <si>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</si>
  <si>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</si>
  <si>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</si>
  <si>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</si>
  <si>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</si>
  <si>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</si>
  <si>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</si>
  <si>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</si>
  <si>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</si>
  <si>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</si>
  <si>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</si>
  <si>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</si>
  <si>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</si>
  <si>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</si>
  <si>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</si>
  <si>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</si>
  <si>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</si>
  <si>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</si>
  <si>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</si>
  <si>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</si>
  <si>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</si>
  <si>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</si>
  <si>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</si>
  <si>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</si>
  <si>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</si>
  <si>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</si>
  <si>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</si>
  <si>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</si>
  <si>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</si>
  <si>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</si>
  <si>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</si>
  <si>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</si>
  <si>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</si>
  <si>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</si>
  <si>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</si>
  <si>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</si>
  <si>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</si>
  <si>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</si>
  <si>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</si>
  <si>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</si>
  <si>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</si>
  <si>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</si>
  <si>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</si>
  <si>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</si>
  <si>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</si>
  <si>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</si>
  <si>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</si>
  <si>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</si>
  <si>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</si>
  <si>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</si>
  <si>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</si>
  <si>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</si>
  <si>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</si>
  <si>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</si>
  <si>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</si>
  <si>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</si>
  <si>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</si>
  <si>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</si>
  <si>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</si>
  <si>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</si>
  <si>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</si>
  <si>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</si>
  <si>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</si>
  <si>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</si>
  <si>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</si>
  <si>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</si>
  <si>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</si>
  <si>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</si>
  <si>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</si>
  <si>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</si>
  <si>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</si>
  <si>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</si>
  <si>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</si>
  <si>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</si>
  <si>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</si>
  <si>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</si>
  <si>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</si>
  <si>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</si>
  <si>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</si>
  <si>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</si>
  <si>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</si>
  <si>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</si>
  <si>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</si>
  <si>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</si>
  <si>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</si>
  <si>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</si>
  <si>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</si>
  <si>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</si>
  <si>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</si>
  <si>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</si>
  <si>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</si>
  <si>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</si>
  <si>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</si>
  <si>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</si>
  <si>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</si>
  <si>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</si>
  <si>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</si>
  <si>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</si>
  <si>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</si>
  <si>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</si>
  <si>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</si>
  <si>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</si>
  <si>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</si>
  <si>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</si>
  <si>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</si>
  <si>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</si>
  <si>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</si>
  <si>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</si>
  <si>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</si>
  <si>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</si>
  <si>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</si>
  <si>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</si>
  <si>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</si>
  <si>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</si>
  <si>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</si>
  <si>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</si>
  <si>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</si>
  <si>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</si>
  <si>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</si>
  <si>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</si>
  <si>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</si>
  <si>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</si>
  <si>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</si>
  <si>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</si>
  <si>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</si>
  <si>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</si>
  <si>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</si>
  <si>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</si>
  <si>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</si>
  <si>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</si>
  <si>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</si>
  <si>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</si>
  <si>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</si>
  <si>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</si>
  <si>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</si>
  <si>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</si>
  <si>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</si>
  <si>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</si>
  <si>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</si>
  <si>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</si>
  <si>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</si>
  <si>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</si>
  <si>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</si>
  <si>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</si>
  <si>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</si>
  <si>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</si>
  <si>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</si>
  <si>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</si>
  <si>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</si>
  <si>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</si>
  <si>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</si>
  <si>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</si>
  <si>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</si>
  <si>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</si>
  <si>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</si>
  <si>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</si>
  <si>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</si>
  <si>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</si>
  <si>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</si>
  <si>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</si>
  <si>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</si>
  <si>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</si>
  <si>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</si>
  <si>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</si>
  <si>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</si>
  <si>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</si>
  <si>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</si>
  <si>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</si>
  <si>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</si>
  <si>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</si>
  <si>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</si>
  <si>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</si>
  <si>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</si>
  <si>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</si>
  <si>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</si>
  <si>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</si>
  <si>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</si>
  <si>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</si>
  <si>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</si>
  <si>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</si>
  <si>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</si>
  <si>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</si>
  <si>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</si>
  <si>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</si>
  <si>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</si>
  <si>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</si>
  <si>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</si>
  <si>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</si>
  <si>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</si>
  <si>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</si>
  <si>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</si>
  <si>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</si>
  <si>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</si>
  <si>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</si>
  <si>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</si>
  <si>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</si>
  <si>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</si>
  <si>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</si>
  <si>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</si>
  <si>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</si>
  <si>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</si>
  <si>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</si>
  <si>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</si>
  <si>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</si>
  <si>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</si>
  <si>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</si>
  <si>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</si>
  <si>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</si>
  <si>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</si>
  <si>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</si>
  <si>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</si>
  <si>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</si>
  <si>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</si>
  <si>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</si>
  <si>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</si>
  <si>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</si>
  <si>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</si>
  <si>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</si>
  <si>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</si>
  <si>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</si>
  <si>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</si>
  <si>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</si>
  <si>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</si>
  <si>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</si>
  <si>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</si>
  <si>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</si>
  <si>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</si>
  <si>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</si>
  <si>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</si>
  <si>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</si>
  <si>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</si>
  <si>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</si>
  <si>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</si>
  <si>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</si>
  <si>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</si>
  <si>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</si>
  <si>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</si>
  <si>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</si>
  <si>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</si>
  <si>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</si>
  <si>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</si>
  <si>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</si>
  <si>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</si>
  <si>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</si>
  <si>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</si>
  <si>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</si>
  <si>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</si>
  <si>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</si>
  <si>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</si>
  <si>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</si>
  <si>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</si>
  <si>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</si>
  <si>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</si>
  <si>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</si>
  <si>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</si>
  <si>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</si>
  <si>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</si>
  <si>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</si>
  <si>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</si>
  <si>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</si>
  <si>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</si>
  <si>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</si>
  <si>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</si>
  <si>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</si>
  <si>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</si>
  <si>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</si>
  <si>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</si>
  <si>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</si>
  <si>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</si>
  <si>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</si>
  <si>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</si>
  <si>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</si>
  <si>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</si>
  <si>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</si>
  <si>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</si>
  <si>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</si>
  <si>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</si>
  <si>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</si>
  <si>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</si>
  <si>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</si>
  <si>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</si>
  <si>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</si>
  <si>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</si>
  <si>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</si>
  <si>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</si>
  <si>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</si>
  <si>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</si>
  <si>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</si>
  <si>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</si>
  <si>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</si>
  <si>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</si>
  <si>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</si>
  <si>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</si>
  <si>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</si>
  <si>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</si>
  <si>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</si>
  <si>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</si>
  <si>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</si>
  <si>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</si>
  <si>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</si>
  <si>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</si>
  <si>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</si>
  <si>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</si>
  <si>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</si>
  <si>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</si>
  <si>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</si>
  <si>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</si>
  <si>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</si>
  <si>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</si>
  <si>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</si>
  <si>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</si>
  <si>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</si>
  <si>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</si>
  <si>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</si>
  <si>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</si>
  <si>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</si>
  <si>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</si>
  <si>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</si>
  <si>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</si>
  <si>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</si>
  <si>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</si>
  <si>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</si>
  <si>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</si>
  <si>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</si>
  <si>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</si>
  <si>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</si>
  <si>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</si>
  <si>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</si>
  <si>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</si>
  <si>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</si>
  <si>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</si>
  <si>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</si>
  <si>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</si>
  <si>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</si>
  <si>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</si>
  <si>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</si>
  <si>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</si>
  <si>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</si>
  <si>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</si>
  <si>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</si>
  <si>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</si>
  <si>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</si>
  <si>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</si>
  <si>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</si>
  <si>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</si>
  <si>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</si>
  <si>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</si>
  <si>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</si>
  <si>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</si>
  <si>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</si>
  <si>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</si>
  <si>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</si>
  <si>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</si>
  <si>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</si>
  <si>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</si>
  <si>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</si>
  <si>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</si>
  <si>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</si>
  <si>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</si>
  <si>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</si>
  <si>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</si>
  <si>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</si>
  <si>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</si>
  <si>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</si>
  <si>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</si>
  <si>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</si>
  <si>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</si>
  <si>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</si>
  <si>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</si>
  <si>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</si>
  <si>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</si>
  <si>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</si>
  <si>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</si>
  <si>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</si>
  <si>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</si>
  <si>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</si>
  <si>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</si>
  <si>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</si>
  <si>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</si>
  <si>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</si>
  <si>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</si>
  <si>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</si>
  <si>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</si>
  <si>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</si>
  <si>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</si>
  <si>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</si>
  <si>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</si>
  <si>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</si>
  <si>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</si>
  <si>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</si>
  <si>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</si>
  <si>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</si>
  <si>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</si>
  <si>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</si>
  <si>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</si>
  <si>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</si>
  <si>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</si>
  <si>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</si>
  <si>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</si>
  <si>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</si>
  <si>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</si>
  <si>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</si>
  <si>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</si>
  <si>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</si>
  <si>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</si>
  <si>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</si>
  <si>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</si>
  <si>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</si>
  <si>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</si>
  <si>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</si>
  <si>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</si>
  <si>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</si>
  <si>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</si>
  <si>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</si>
  <si>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</si>
  <si>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</si>
  <si>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</si>
  <si>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</si>
  <si>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</si>
  <si>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</si>
  <si>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</si>
  <si>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</si>
  <si>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</si>
  <si>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</si>
  <si>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</si>
  <si>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</si>
  <si>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</si>
  <si>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</si>
  <si>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</si>
  <si>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</si>
  <si>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</si>
  <si>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</si>
  <si>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</si>
  <si>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</si>
  <si>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</si>
  <si>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</si>
  <si>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</si>
  <si>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</si>
  <si>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</si>
  <si>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</si>
  <si>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</si>
  <si>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</si>
  <si>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</si>
  <si>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</si>
  <si>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</si>
  <si>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</si>
  <si>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</si>
  <si>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</si>
  <si>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</si>
  <si>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</si>
  <si>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</si>
  <si>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</si>
  <si>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</si>
  <si>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</si>
  <si>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</si>
  <si>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</si>
  <si>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</si>
  <si>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</si>
  <si>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</si>
  <si>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</si>
  <si>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</si>
  <si>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</si>
  <si>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</si>
  <si>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</si>
  <si>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</si>
  <si>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</si>
  <si>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</si>
  <si>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</si>
  <si>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</si>
  <si>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</si>
  <si>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</si>
  <si>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</si>
  <si>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</si>
  <si>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</si>
  <si>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</si>
  <si>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</si>
  <si>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</si>
  <si>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</si>
  <si>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</si>
  <si>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</si>
  <si>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</si>
  <si>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</si>
  <si>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</si>
  <si>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</si>
  <si>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</si>
  <si>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</si>
  <si>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</si>
  <si>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</si>
  <si>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</si>
  <si>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</si>
  <si>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</si>
  <si>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</si>
  <si>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</si>
  <si>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</si>
  <si>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</si>
  <si>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</si>
  <si>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</si>
  <si>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</si>
  <si>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</si>
  <si>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</si>
  <si>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</si>
  <si>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</si>
  <si>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</si>
  <si>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</si>
  <si>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</si>
  <si>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</si>
  <si>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</si>
  <si>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</si>
  <si>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</si>
  <si>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</si>
  <si>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</si>
  <si>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</si>
  <si>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</si>
  <si>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</si>
  <si>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</si>
  <si>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</si>
  <si>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</si>
  <si>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</si>
  <si>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</si>
  <si>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</si>
  <si>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</si>
  <si>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</si>
  <si>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</si>
  <si>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</si>
  <si>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</si>
  <si>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</si>
  <si>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</si>
  <si>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</si>
  <si>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</si>
  <si>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</si>
  <si>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</si>
  <si>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</si>
  <si>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</si>
  <si>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</si>
  <si>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</si>
  <si>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</si>
  <si>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</si>
  <si>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</si>
  <si>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</si>
  <si>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</si>
  <si>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</si>
  <si>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</si>
  <si>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</si>
  <si>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</si>
  <si>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</si>
  <si>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</si>
  <si>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</si>
  <si>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</si>
  <si>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</si>
  <si>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</si>
  <si>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</si>
  <si>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</si>
  <si>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</si>
  <si>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</si>
  <si>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</si>
  <si>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</si>
  <si>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</si>
  <si>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</si>
  <si>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</si>
  <si>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</si>
  <si>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</si>
  <si>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</si>
  <si>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</si>
  <si>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</si>
  <si>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</si>
  <si>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</si>
  <si>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</si>
  <si>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</si>
  <si>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</si>
  <si>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</si>
  <si>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</si>
  <si>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</si>
  <si>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</si>
  <si>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</si>
  <si>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</si>
  <si>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</si>
  <si>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</si>
  <si>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</si>
  <si>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</si>
  <si>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</si>
  <si>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</si>
  <si>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</si>
  <si>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</si>
  <si>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</si>
  <si>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</si>
  <si>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</si>
  <si>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</si>
  <si>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</si>
  <si>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</si>
  <si>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</si>
  <si>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</si>
  <si>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</si>
  <si>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</si>
  <si>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</si>
  <si>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</si>
  <si>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</si>
  <si>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</si>
  <si>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</si>
  <si>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</si>
  <si>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</si>
  <si>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</si>
  <si>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</si>
  <si>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</si>
  <si>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</si>
  <si>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</si>
  <si>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</si>
  <si>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</si>
  <si>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</si>
  <si>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</si>
  <si>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</si>
  <si>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</si>
  <si>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</si>
  <si>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</si>
  <si>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</si>
  <si>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</si>
  <si>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</si>
  <si>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</si>
  <si>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</si>
  <si>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</si>
  <si>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</si>
  <si>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</si>
  <si>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</si>
  <si>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</si>
  <si>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</si>
  <si>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</si>
  <si>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</si>
  <si>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</si>
  <si>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</si>
  <si>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</si>
  <si>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</si>
  <si>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</si>
  <si>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</si>
  <si>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</si>
  <si>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</si>
  <si>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</si>
  <si>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</si>
  <si>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</si>
  <si>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</si>
  <si>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</si>
  <si>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</si>
  <si>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</si>
  <si>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</si>
  <si>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</si>
  <si>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</si>
  <si>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</si>
  <si>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</si>
  <si>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</si>
  <si>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</si>
  <si>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</si>
  <si>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</si>
  <si>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</si>
  <si>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</si>
  <si>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</si>
  <si>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</si>
  <si>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</si>
  <si>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</si>
  <si>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</si>
  <si>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</si>
  <si>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</si>
  <si>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</si>
  <si>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</si>
  <si>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</si>
  <si>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</si>
  <si>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</si>
  <si>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</si>
  <si>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</si>
  <si>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</si>
  <si>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</si>
  <si>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</si>
  <si>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</si>
  <si>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</si>
  <si>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</si>
  <si>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</si>
  <si>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</si>
  <si>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</si>
  <si>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</si>
  <si>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</si>
  <si>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</si>
  <si>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</si>
  <si>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</si>
  <si>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</si>
  <si>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</si>
  <si>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</si>
  <si>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</si>
  <si>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</si>
  <si>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</si>
  <si>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</si>
  <si>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</si>
  <si>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</si>
  <si>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</si>
  <si>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</si>
  <si>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</si>
  <si>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</si>
  <si>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</si>
  <si>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</si>
  <si>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</si>
  <si>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</si>
  <si>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</si>
  <si>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</si>
  <si>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</si>
  <si>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</si>
  <si>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</si>
  <si>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</si>
  <si>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</si>
  <si>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</si>
  <si>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</si>
  <si>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</si>
  <si>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</si>
  <si>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</si>
  <si>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</si>
  <si>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</si>
  <si>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</si>
  <si>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</si>
  <si>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</si>
  <si>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</si>
  <si>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</si>
  <si>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</si>
  <si>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</si>
  <si>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</si>
  <si>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</si>
  <si>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</si>
  <si>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</si>
  <si>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</si>
  <si>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</si>
  <si>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</si>
  <si>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</si>
  <si>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</si>
  <si>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</si>
  <si>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</si>
  <si>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</si>
  <si>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</si>
  <si>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</si>
  <si>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</si>
  <si>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</si>
  <si>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</si>
  <si>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</si>
  <si>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</si>
  <si>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</si>
  <si>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</si>
  <si>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</si>
  <si>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</si>
  <si>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</si>
  <si>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</si>
  <si>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</si>
  <si>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</si>
  <si>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</si>
  <si>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</si>
  <si>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</si>
  <si>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</si>
  <si>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</si>
  <si>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</si>
  <si>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</si>
  <si>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</si>
  <si>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</si>
  <si>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</si>
  <si>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</si>
  <si>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</si>
  <si>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</si>
  <si>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</si>
  <si>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</si>
  <si>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</si>
  <si>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</si>
  <si>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</si>
  <si>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</si>
  <si>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</si>
  <si>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</si>
  <si>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</si>
  <si>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</si>
  <si>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</si>
  <si>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</si>
  <si>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</si>
  <si>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</si>
  <si>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</si>
  <si>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</si>
  <si>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</si>
  <si>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</si>
  <si>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</si>
  <si>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</si>
  <si>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</si>
  <si>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</si>
  <si>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</si>
  <si>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</si>
  <si>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</si>
  <si>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</si>
  <si>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</si>
  <si>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</si>
  <si>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</si>
  <si>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</si>
  <si>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</si>
  <si>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</si>
  <si>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</si>
  <si>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</si>
  <si>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</si>
  <si>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</si>
  <si>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</si>
  <si>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</si>
  <si>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</si>
  <si>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</si>
  <si>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</si>
  <si>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</si>
  <si>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</si>
  <si>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</si>
  <si>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</si>
  <si>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</si>
  <si>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</si>
  <si>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</si>
  <si>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</si>
  <si>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</si>
  <si>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</si>
  <si>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</si>
  <si>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</si>
  <si>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</si>
  <si>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</si>
  <si>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</si>
  <si>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</si>
  <si>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</si>
  <si>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</si>
  <si>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</si>
  <si>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</si>
  <si>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</si>
  <si>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</si>
  <si>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</si>
  <si>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</si>
  <si>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</si>
  <si>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</si>
  <si>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</si>
  <si>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</si>
  <si>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</si>
  <si>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</si>
  <si>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</si>
  <si>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</si>
  <si>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</si>
  <si>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</si>
  <si>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</si>
  <si>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</si>
  <si>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</si>
  <si>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</si>
  <si>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</si>
  <si>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</si>
  <si>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</si>
  <si>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</si>
  <si>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</si>
  <si>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</si>
  <si>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</si>
  <si>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</si>
  <si>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</si>
  <si>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</si>
  <si>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</si>
  <si>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</si>
  <si>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</si>
  <si>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</si>
  <si>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</si>
  <si>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</si>
  <si>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</si>
  <si>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</si>
  <si>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</si>
  <si>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</si>
  <si>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</si>
  <si>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</si>
  <si>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</si>
  <si>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</si>
  <si>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</si>
  <si>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</si>
  <si>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</si>
  <si>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</si>
  <si>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</si>
  <si>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</si>
  <si>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</si>
  <si>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</si>
  <si>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</si>
  <si>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</si>
  <si>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</si>
  <si>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</si>
  <si>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</si>
  <si>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</si>
  <si>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</si>
  <si>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</si>
  <si>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</si>
  <si>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</si>
  <si>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</si>
  <si>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</si>
  <si>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</si>
  <si>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</si>
  <si>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</si>
  <si>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</si>
  <si>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</si>
  <si>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</si>
  <si>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</si>
  <si>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</si>
  <si>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</si>
  <si>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</si>
  <si>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</si>
  <si>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</si>
  <si>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</si>
  <si>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</si>
  <si>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</si>
  <si>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</si>
  <si>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</si>
  <si>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</si>
  <si>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</si>
  <si>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</si>
  <si>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</si>
  <si>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</si>
  <si>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</si>
  <si>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</si>
  <si>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</si>
  <si>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</si>
  <si>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</si>
  <si>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</si>
  <si>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</si>
  <si>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</si>
  <si>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</si>
  <si>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</si>
  <si>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</si>
  <si>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</si>
  <si>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</si>
  <si>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</si>
  <si>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</si>
  <si>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</si>
  <si>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</si>
  <si>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</si>
  <si>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</si>
  <si>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</si>
  <si>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</si>
  <si>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</si>
  <si>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</si>
  <si>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</si>
  <si>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</si>
  <si>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</si>
  <si>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</si>
  <si>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</si>
  <si>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</si>
  <si>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</si>
  <si>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</si>
  <si>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</si>
  <si>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</si>
  <si>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</si>
  <si>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</si>
  <si>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</si>
  <si>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</si>
  <si>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</si>
  <si>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</si>
  <si>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</si>
  <si>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</si>
  <si>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</si>
  <si>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</si>
  <si>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</si>
  <si>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</si>
  <si>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</si>
  <si>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</si>
  <si>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</si>
  <si>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</si>
  <si>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</si>
  <si>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</si>
  <si>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</si>
  <si>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</si>
  <si>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</si>
  <si>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</si>
  <si>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</si>
  <si>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</si>
  <si>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</si>
  <si>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</si>
  <si>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</si>
  <si>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</si>
  <si>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</si>
  <si>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</si>
  <si>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</si>
  <si>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</si>
  <si>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</si>
  <si>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</si>
  <si>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</si>
  <si>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</si>
  <si>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</si>
  <si>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</si>
  <si>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</si>
  <si>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</si>
  <si>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</si>
  <si>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</si>
  <si>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</si>
  <si>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</si>
  <si>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</si>
  <si>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</si>
  <si>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</si>
  <si>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</si>
  <si>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</si>
  <si>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</si>
  <si>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</si>
  <si>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</si>
  <si>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</si>
  <si>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</si>
  <si>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</si>
  <si>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</si>
  <si>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</si>
  <si>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</si>
  <si>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</si>
  <si>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</si>
  <si>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</si>
  <si>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</si>
  <si>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</si>
  <si>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</si>
  <si>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</si>
  <si>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</si>
  <si>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</si>
  <si>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</si>
  <si>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</si>
  <si>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</si>
  <si>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</si>
  <si>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</si>
  <si>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</si>
  <si>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</si>
  <si>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</si>
  <si>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</si>
  <si>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</si>
  <si>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</si>
  <si>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</si>
  <si>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</si>
  <si>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</si>
  <si>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</si>
  <si>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</si>
  <si>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</si>
  <si>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</si>
  <si>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</si>
  <si>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</si>
  <si>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</si>
  <si>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</si>
  <si>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</si>
  <si>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</si>
  <si>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</si>
  <si>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</si>
  <si>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</si>
  <si>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</si>
  <si>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</si>
  <si>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</si>
  <si>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</si>
  <si>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</si>
  <si>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</si>
  <si>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</si>
  <si>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</si>
  <si>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</si>
  <si>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</si>
  <si>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</si>
  <si>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</si>
  <si>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</si>
  <si>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</si>
  <si>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</si>
  <si>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</si>
  <si>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</si>
  <si>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</si>
  <si>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</si>
  <si>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</si>
  <si>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</si>
  <si>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</si>
  <si>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</si>
  <si>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</si>
  <si>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</si>
  <si>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</si>
  <si>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</si>
  <si>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</si>
  <si>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</si>
  <si>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</si>
  <si>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</si>
  <si>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</si>
  <si>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</si>
  <si>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</si>
  <si>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</si>
  <si>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</si>
  <si>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</si>
  <si>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</si>
  <si>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</si>
  <si>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</si>
  <si>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</si>
  <si>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</si>
  <si>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</si>
  <si>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</si>
  <si>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</si>
  <si>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</si>
  <si>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</si>
  <si>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</si>
  <si>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</si>
  <si>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</si>
  <si>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</si>
  <si>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</si>
  <si>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</si>
  <si>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</si>
  <si>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</si>
  <si>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</si>
  <si>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</si>
  <si>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</si>
  <si>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</si>
  <si>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</si>
  <si>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</si>
  <si>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</si>
  <si>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</si>
  <si>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</si>
  <si>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</si>
  <si>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</si>
  <si>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</si>
  <si>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</si>
  <si>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</si>
  <si>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</si>
  <si>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</si>
  <si>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</si>
  <si>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</si>
  <si>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</si>
  <si>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</si>
  <si>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</si>
  <si>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</si>
  <si>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</si>
  <si>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</si>
  <si>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</si>
  <si>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</si>
  <si>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</si>
  <si>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</si>
  <si>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</si>
  <si>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</si>
  <si>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</si>
  <si>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</si>
  <si>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</si>
  <si>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</si>
  <si>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</si>
  <si>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</si>
  <si>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</si>
  <si>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</si>
  <si>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</si>
  <si>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</si>
  <si>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</si>
  <si>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</si>
  <si>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</si>
  <si>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</si>
  <si>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</si>
  <si>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</si>
  <si>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</si>
  <si>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</si>
  <si>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</si>
  <si>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</si>
  <si>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</si>
  <si>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</si>
  <si>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</si>
  <si>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</si>
  <si>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</si>
  <si>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</si>
  <si>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</si>
  <si>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</si>
  <si>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</si>
  <si>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</si>
  <si>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</si>
  <si>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</si>
  <si>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</si>
  <si>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</si>
  <si>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</si>
  <si>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</si>
  <si>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</si>
  <si>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</si>
  <si>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</si>
  <si>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</si>
  <si>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</si>
  <si>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</si>
  <si>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</si>
  <si>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</si>
  <si>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</si>
  <si>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</si>
  <si>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</si>
  <si>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</si>
  <si>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</si>
  <si>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</si>
  <si>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</si>
  <si>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</si>
  <si>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</si>
  <si>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</si>
  <si>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</si>
  <si>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</si>
  <si>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</si>
  <si>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</si>
  <si>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</si>
  <si>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</si>
  <si>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</si>
  <si>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</si>
  <si>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</si>
  <si>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</si>
  <si>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</si>
  <si>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</si>
  <si>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</si>
  <si>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</si>
  <si>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</si>
  <si>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</si>
  <si>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</si>
  <si>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</si>
  <si>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</si>
  <si>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</si>
  <si>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</si>
  <si>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</si>
  <si>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</si>
  <si>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</si>
  <si>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</si>
  <si>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</si>
  <si>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</si>
  <si>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</si>
  <si>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</si>
  <si>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</si>
  <si>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</si>
  <si>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</si>
  <si>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</si>
  <si>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</si>
  <si>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</si>
  <si>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</si>
  <si>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</si>
  <si>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</si>
  <si>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</si>
  <si>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</si>
  <si>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</si>
  <si>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</si>
  <si>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</si>
  <si>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</si>
  <si>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</si>
  <si>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</si>
  <si>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</si>
  <si>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</si>
  <si>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</si>
  <si>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</si>
  <si>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</si>
  <si>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</si>
  <si>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</si>
  <si>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</si>
  <si>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</si>
  <si>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</si>
  <si>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</si>
  <si>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</si>
  <si>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</si>
  <si>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</si>
  <si>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</si>
  <si>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</si>
  <si>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</si>
  <si>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</si>
  <si>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</si>
  <si>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</si>
  <si>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</si>
  <si>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</si>
  <si>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</si>
  <si>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</si>
  <si>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</si>
  <si>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</si>
  <si>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</si>
  <si>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</si>
  <si>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</si>
  <si>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</si>
  <si>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</si>
  <si>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</si>
  <si>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</si>
  <si>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</si>
  <si>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</si>
  <si>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</si>
  <si>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</si>
  <si>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</si>
  <si>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</si>
  <si>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</si>
  <si>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</si>
  <si>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</si>
  <si>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</si>
  <si>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</si>
  <si>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</si>
  <si>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</si>
  <si>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</si>
  <si>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</si>
  <si>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</si>
  <si>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</si>
  <si>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</si>
  <si>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</si>
  <si>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</si>
  <si>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</si>
  <si>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</si>
  <si>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</si>
  <si>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</si>
  <si>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</si>
  <si>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</si>
  <si>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</si>
  <si>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</si>
  <si>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</si>
  <si>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</si>
  <si>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</si>
  <si>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</si>
  <si>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</si>
  <si>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</si>
  <si>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</si>
  <si>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</si>
  <si>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</si>
  <si>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</si>
  <si>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</si>
  <si>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</si>
  <si>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</si>
  <si>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</si>
  <si>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</si>
  <si>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</si>
  <si>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</si>
  <si>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</si>
  <si>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</si>
  <si>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</si>
  <si>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</si>
  <si>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</si>
  <si>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</si>
  <si>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</si>
  <si>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</si>
  <si>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</si>
  <si>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</si>
  <si>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</si>
  <si>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</si>
  <si>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</si>
  <si>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</si>
  <si>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</si>
  <si>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</si>
  <si>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</si>
  <si>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</si>
  <si>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</si>
  <si>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</si>
  <si>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</si>
  <si>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</si>
  <si>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</si>
  <si>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</si>
  <si>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</si>
  <si>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</si>
  <si>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</si>
  <si>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</si>
  <si>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</si>
  <si>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</si>
  <si>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</si>
  <si>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</si>
  <si>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</si>
  <si>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</si>
  <si>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</si>
  <si>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</si>
  <si>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</si>
  <si>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</si>
  <si>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</si>
  <si>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</si>
  <si>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</si>
  <si>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</si>
  <si>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</si>
  <si>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</si>
  <si>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</si>
  <si>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</si>
  <si>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</si>
  <si>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</si>
  <si>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</si>
  <si>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</si>
  <si>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</si>
  <si>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</si>
  <si>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</si>
  <si>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</si>
  <si>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</si>
  <si>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</si>
  <si>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</si>
  <si>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</si>
  <si>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</si>
  <si>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</si>
  <si>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</si>
  <si>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</si>
  <si>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</si>
  <si>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</si>
  <si>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</si>
  <si>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</si>
  <si>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</si>
  <si>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</si>
  <si>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</si>
  <si>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</si>
  <si>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</si>
  <si>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</si>
  <si>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</si>
  <si>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</si>
  <si>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</si>
  <si>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</si>
  <si>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</si>
  <si>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</si>
  <si>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</si>
  <si>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</si>
  <si>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</si>
  <si>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</si>
  <si>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</si>
  <si>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</si>
  <si>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</si>
  <si>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</si>
  <si>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</si>
  <si>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</si>
  <si>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</si>
  <si>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</si>
  <si>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</si>
  <si>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</si>
  <si>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</si>
  <si>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</si>
  <si>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</si>
  <si>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</si>
  <si>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</si>
  <si>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</si>
  <si>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</si>
  <si>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</si>
  <si>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</si>
  <si>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</si>
  <si>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</si>
  <si>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</si>
  <si>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</si>
  <si>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</si>
  <si>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</si>
  <si>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</si>
  <si>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</si>
  <si>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</si>
  <si>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</si>
  <si>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</si>
  <si>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</si>
  <si>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</si>
  <si>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</si>
  <si>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</si>
  <si>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</si>
  <si>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</si>
  <si>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</si>
  <si>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</si>
  <si>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</si>
  <si>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</si>
  <si>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</si>
  <si>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</si>
  <si>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</si>
  <si>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</si>
  <si>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</si>
  <si>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</si>
  <si>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</si>
  <si>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</si>
  <si>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</si>
  <si>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</si>
  <si>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</si>
  <si>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</si>
  <si>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</si>
  <si>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</si>
  <si>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</si>
  <si>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</si>
  <si>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</si>
  <si>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</si>
  <si>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</si>
  <si>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</si>
  <si>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</si>
  <si>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</si>
  <si>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</si>
  <si>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</si>
  <si>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</si>
  <si>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</si>
  <si>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</si>
  <si>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</si>
  <si>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</si>
  <si>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</si>
  <si>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</si>
  <si>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</si>
  <si>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</si>
  <si>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</si>
  <si>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</si>
  <si>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</si>
  <si>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</si>
  <si>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</si>
  <si>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</si>
  <si>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</si>
  <si>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</si>
  <si>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</si>
  <si>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</si>
  <si>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</si>
  <si>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</si>
  <si>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</si>
  <si>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</si>
  <si>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</si>
  <si>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</si>
  <si>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</si>
  <si>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</si>
  <si>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</si>
  <si>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</si>
  <si>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</si>
  <si>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</si>
  <si>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</si>
  <si>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</si>
  <si>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</si>
  <si>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</si>
  <si>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</si>
  <si>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</si>
  <si>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</si>
  <si>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</si>
  <si>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</si>
  <si>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</si>
  <si>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</si>
  <si>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</si>
  <si>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</si>
  <si>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</si>
  <si>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</si>
  <si>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</si>
  <si>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</si>
  <si>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</si>
  <si>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</si>
  <si>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</si>
  <si>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</si>
  <si>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</si>
  <si>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</si>
  <si>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</si>
  <si>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</si>
  <si>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</si>
  <si>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</si>
  <si>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</si>
  <si>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</si>
  <si>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</si>
  <si>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</si>
  <si>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</si>
  <si>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</si>
  <si>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</si>
  <si>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</si>
  <si>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</si>
  <si>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</si>
  <si>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</si>
  <si>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</si>
  <si>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</si>
  <si>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</si>
  <si>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</si>
  <si>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</si>
  <si>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</si>
  <si>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</si>
  <si>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</si>
  <si>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</si>
  <si>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</si>
  <si>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</si>
  <si>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</si>
  <si>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</si>
  <si>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</si>
  <si>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</si>
  <si>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</si>
  <si>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</si>
  <si>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</si>
  <si>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</si>
  <si>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</si>
  <si>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</si>
  <si>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</si>
  <si>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</si>
  <si>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</si>
  <si>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</si>
  <si>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</si>
  <si>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</si>
  <si>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</si>
  <si>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</si>
  <si>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</si>
  <si>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</si>
  <si>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</si>
  <si>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</si>
  <si>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</si>
  <si>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</si>
  <si>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</si>
  <si>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</si>
  <si>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</si>
  <si>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</si>
  <si>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</si>
  <si>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</si>
  <si>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</si>
  <si>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</si>
  <si>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</si>
  <si>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</si>
  <si>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</si>
  <si>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</si>
  <si>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</si>
  <si>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</si>
  <si>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</si>
  <si>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</si>
  <si>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</si>
  <si>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</si>
  <si>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</si>
  <si>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</si>
  <si>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</si>
  <si>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</si>
  <si>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</si>
  <si>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</si>
  <si>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</si>
  <si>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</si>
  <si>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</si>
  <si>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</si>
  <si>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</si>
  <si>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</si>
  <si>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</si>
  <si>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</si>
  <si>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</si>
  <si>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</si>
  <si>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</si>
  <si>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</si>
  <si>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</si>
  <si>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</si>
  <si>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</si>
  <si>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</si>
  <si>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</si>
  <si>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</si>
  <si>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</si>
  <si>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</si>
  <si>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</si>
  <si>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</si>
  <si>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</si>
  <si>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</si>
  <si>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</si>
  <si>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</si>
  <si>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</si>
  <si>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</si>
  <si>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</si>
  <si>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</si>
  <si>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</si>
  <si>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</si>
  <si>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</si>
  <si>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</si>
  <si>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</si>
  <si>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</si>
  <si>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</si>
  <si>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</si>
  <si>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</si>
  <si>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</si>
  <si>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</si>
  <si>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</si>
  <si>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</si>
  <si>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</si>
  <si>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</si>
  <si>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</si>
  <si>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</si>
  <si>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</si>
  <si>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</si>
  <si>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</si>
  <si>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</si>
  <si>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</si>
  <si>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</si>
  <si>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</si>
  <si>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</si>
  <si>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</si>
  <si>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</si>
  <si>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</si>
  <si>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</si>
  <si>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</si>
  <si>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</si>
  <si>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</si>
  <si>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</si>
  <si>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</si>
  <si>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</si>
  <si>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</si>
  <si>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</si>
  <si>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</si>
  <si>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</si>
  <si>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</si>
  <si>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</si>
  <si>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</si>
  <si>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</si>
  <si>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</si>
  <si>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</si>
  <si>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</si>
  <si>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</si>
  <si>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</si>
  <si>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</si>
  <si>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</si>
  <si>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</si>
  <si>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</si>
  <si>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</si>
  <si>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</si>
  <si>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</si>
  <si>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</si>
  <si>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</si>
  <si>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</si>
  <si>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</si>
  <si>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</si>
  <si>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</si>
  <si>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</si>
  <si>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</si>
  <si>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</si>
  <si>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</si>
  <si>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</si>
  <si>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</si>
  <si>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</si>
  <si>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</si>
  <si>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</si>
  <si>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</si>
  <si>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</si>
  <si>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</si>
  <si>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</si>
  <si>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</si>
  <si>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</si>
  <si>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</si>
  <si>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</si>
  <si>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</si>
  <si>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</si>
  <si>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</si>
  <si>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</si>
  <si>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</si>
  <si>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</si>
  <si>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</si>
  <si>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</si>
  <si>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</si>
  <si>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</si>
  <si>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</si>
  <si>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</si>
  <si>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</si>
  <si>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</si>
  <si>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</si>
  <si>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</si>
  <si>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</si>
  <si>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</si>
  <si>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</si>
  <si>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</si>
  <si>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</si>
  <si>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</si>
  <si>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</si>
  <si>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</si>
  <si>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</si>
  <si>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</si>
  <si>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</si>
  <si>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</si>
  <si>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</si>
  <si>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</si>
  <si>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</si>
  <si>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</si>
  <si>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</si>
  <si>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</si>
  <si>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</si>
  <si>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</si>
  <si>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</si>
  <si>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</si>
  <si>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</si>
  <si>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</si>
  <si>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</si>
  <si>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</si>
  <si>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</si>
  <si>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</si>
  <si>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</si>
  <si>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</si>
  <si>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</si>
  <si>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</si>
  <si>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</si>
  <si>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</si>
  <si>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</si>
  <si>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</si>
  <si>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</si>
  <si>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</si>
  <si>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</si>
  <si>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</si>
  <si>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</si>
  <si>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</si>
  <si>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</si>
  <si>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</si>
  <si>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</si>
  <si>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</si>
  <si>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</si>
  <si>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</si>
  <si>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</si>
  <si>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</si>
  <si>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</si>
  <si>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</si>
  <si>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</si>
  <si>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</si>
  <si>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</si>
  <si>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</si>
  <si>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</si>
  <si>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</si>
  <si>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</si>
  <si>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</si>
  <si>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</si>
  <si>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</si>
  <si>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</si>
  <si>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</si>
  <si>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</si>
  <si>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</si>
  <si>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</si>
  <si>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</si>
  <si>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</si>
  <si>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</si>
  <si>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</si>
  <si>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</si>
  <si>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</si>
  <si>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</si>
  <si>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</si>
  <si>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</si>
  <si>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</si>
  <si>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</si>
  <si>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</si>
  <si>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</si>
  <si>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</si>
  <si>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</si>
  <si>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</si>
  <si>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</si>
  <si>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</si>
  <si>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</si>
  <si>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</si>
  <si>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</si>
  <si>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</si>
  <si>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</si>
  <si>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</si>
  <si>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</si>
  <si>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</si>
  <si>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</si>
  <si>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</si>
  <si>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</si>
  <si>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</si>
  <si>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</si>
  <si>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</si>
  <si>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</si>
  <si>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</si>
  <si>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</si>
  <si>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</si>
  <si>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</si>
  <si>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</si>
  <si>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</si>
  <si>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</si>
  <si>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</si>
  <si>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</si>
  <si>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</si>
  <si>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</si>
  <si>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</si>
  <si>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</si>
  <si>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</si>
  <si>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</si>
  <si>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</si>
  <si>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</si>
  <si>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</si>
  <si>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</si>
  <si>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</si>
  <si>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</si>
  <si>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</si>
  <si>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</si>
  <si>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</si>
  <si>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</si>
  <si>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</si>
  <si>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</si>
  <si>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</si>
  <si>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</si>
  <si>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</si>
  <si>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</si>
  <si>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</si>
  <si>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</si>
  <si>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</si>
  <si>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</si>
  <si>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</si>
  <si>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</si>
  <si>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</si>
  <si>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</si>
  <si>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</si>
  <si>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</si>
  <si>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</si>
  <si>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</si>
  <si>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</si>
  <si>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</si>
  <si>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</si>
  <si>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</si>
  <si>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</si>
  <si>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</si>
  <si>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</si>
  <si>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</si>
  <si>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</si>
  <si>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</si>
  <si>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</si>
  <si>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</si>
  <si>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</si>
  <si>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</si>
  <si>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</si>
  <si>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</si>
  <si>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</si>
  <si>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</si>
  <si>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</si>
  <si>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</si>
  <si>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</si>
  <si>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</si>
  <si>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</si>
  <si>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</si>
  <si>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</si>
  <si>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</si>
  <si>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</si>
  <si>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</si>
  <si>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</si>
  <si>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</si>
  <si>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</si>
  <si>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</si>
  <si>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</si>
  <si>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</si>
  <si>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</si>
  <si>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</si>
  <si>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</si>
  <si>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</si>
  <si>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</si>
  <si>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</si>
  <si>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</si>
  <si>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</si>
  <si>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</si>
  <si>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</si>
  <si>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</si>
  <si>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</si>
  <si>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</si>
  <si>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</si>
  <si>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</si>
  <si>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</si>
  <si>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</si>
  <si>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</si>
  <si>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</si>
  <si>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</si>
  <si>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</si>
  <si>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</si>
  <si>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</si>
  <si>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</si>
  <si>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</si>
  <si>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</si>
  <si>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</si>
  <si>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</si>
  <si>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</si>
  <si>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</si>
  <si>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</si>
  <si>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</si>
  <si>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</si>
  <si>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</si>
  <si>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</si>
  <si>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</si>
  <si>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</si>
  <si>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</si>
  <si>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</si>
  <si>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</si>
  <si>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</si>
  <si>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</si>
  <si>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</si>
  <si>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</si>
  <si>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</si>
  <si>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</si>
  <si>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</si>
  <si>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</si>
  <si>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</si>
  <si>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</si>
  <si>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</si>
  <si>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</si>
  <si>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</si>
  <si>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</si>
  <si>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</si>
  <si>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</si>
  <si>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</si>
  <si>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</si>
  <si>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</si>
  <si>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</si>
  <si>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</si>
  <si>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</si>
  <si>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</si>
  <si>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</si>
  <si>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</si>
  <si>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</si>
  <si>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</si>
  <si>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</si>
  <si>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</si>
  <si>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</si>
  <si>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</si>
  <si>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</si>
  <si>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</si>
  <si>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</si>
  <si>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</si>
  <si>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</si>
  <si>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</si>
  <si>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</si>
  <si>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</si>
  <si>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</si>
  <si>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</si>
  <si>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</si>
  <si>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</si>
  <si>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</si>
  <si>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</si>
  <si>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</si>
  <si>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</si>
  <si>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</si>
  <si>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</si>
  <si>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</si>
  <si>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</si>
  <si>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</si>
  <si>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</si>
  <si>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</si>
  <si>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</si>
  <si>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</si>
  <si>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</si>
  <si>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</si>
  <si>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</si>
  <si>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</si>
  <si>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</si>
  <si>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</si>
  <si>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</si>
  <si>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</si>
  <si>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</si>
  <si>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</si>
  <si>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</si>
  <si>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</si>
  <si>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</si>
  <si>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</si>
  <si>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</si>
  <si>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</si>
  <si>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</si>
  <si>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</si>
  <si>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</si>
  <si>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</si>
  <si>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</si>
  <si>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</si>
  <si>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</si>
  <si>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</si>
  <si>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</si>
  <si>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</si>
  <si>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</si>
  <si>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</si>
  <si>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</si>
  <si>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</si>
  <si>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</si>
  <si>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</si>
  <si>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</si>
  <si>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</si>
  <si>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</si>
  <si>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</si>
  <si>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</si>
  <si>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</si>
  <si>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</si>
  <si>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</si>
  <si>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</si>
  <si>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</si>
  <si>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</si>
  <si>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</si>
  <si>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</si>
  <si>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</si>
  <si>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</si>
  <si>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</si>
  <si>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</si>
  <si>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</si>
  <si>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</si>
  <si>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</si>
  <si>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</si>
  <si>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</si>
  <si>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</si>
  <si>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</si>
  <si>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</si>
  <si>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</si>
  <si>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</si>
  <si>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</si>
  <si>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</si>
  <si>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</si>
  <si>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</si>
  <si>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</si>
  <si>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</si>
  <si>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</si>
  <si>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</si>
  <si>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</si>
  <si>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</si>
  <si>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</si>
  <si>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</si>
  <si>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</si>
  <si>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</si>
  <si>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</si>
  <si>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</si>
  <si>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</si>
  <si>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</si>
  <si>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</si>
  <si>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</si>
  <si>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</si>
  <si>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</si>
  <si>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</si>
  <si>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</si>
  <si>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</si>
  <si>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</si>
  <si>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</si>
  <si>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</si>
  <si>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</si>
  <si>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</si>
  <si>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</si>
  <si>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</si>
  <si>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</si>
  <si>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</si>
  <si>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</si>
  <si>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</si>
  <si>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</si>
  <si>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</si>
  <si>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</si>
  <si>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</si>
  <si>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</si>
  <si>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</si>
  <si>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</si>
  <si>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</si>
  <si>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</si>
  <si>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</si>
  <si>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</si>
  <si>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</si>
  <si>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</si>
  <si>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</si>
  <si>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</si>
  <si>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</si>
  <si>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</si>
  <si>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</si>
  <si>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</si>
  <si>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</si>
  <si>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</si>
  <si>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</si>
  <si>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</si>
  <si>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</si>
  <si>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</si>
  <si>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</si>
  <si>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</si>
  <si>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</si>
  <si>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</si>
  <si>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</si>
  <si>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</si>
  <si>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</si>
  <si>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</si>
  <si>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</si>
  <si>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</si>
  <si>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</si>
  <si>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</si>
  <si>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</si>
  <si>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</si>
  <si>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</si>
  <si>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</si>
  <si>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</si>
  <si>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</si>
  <si>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</si>
  <si>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</si>
  <si>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</si>
  <si>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</si>
  <si>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</si>
  <si>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</si>
  <si>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</si>
  <si>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</si>
  <si>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</si>
  <si>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</si>
  <si>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</si>
  <si>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</si>
  <si>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</si>
  <si>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</si>
  <si>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</si>
  <si>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</si>
  <si>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</si>
  <si>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</si>
  <si>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</si>
  <si>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</si>
  <si>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</si>
  <si>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</si>
  <si>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</si>
  <si>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</si>
  <si>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</si>
  <si>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</si>
  <si>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</si>
  <si>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</si>
  <si>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</si>
  <si>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</si>
  <si>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</si>
  <si>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</si>
  <si>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</si>
  <si>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</si>
  <si>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</si>
  <si>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</si>
  <si>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</si>
  <si>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</si>
  <si>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</si>
  <si>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</si>
  <si>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</si>
  <si>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</si>
  <si>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</si>
  <si>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</si>
  <si>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</si>
  <si>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</si>
  <si>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</si>
  <si>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</si>
  <si>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</si>
  <si>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</si>
  <si>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</si>
  <si>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</si>
  <si>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</si>
  <si>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</si>
  <si>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</si>
  <si>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</si>
  <si>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</si>
  <si>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</si>
  <si>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</si>
  <si>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</si>
  <si>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</si>
  <si>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</si>
  <si>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</si>
  <si>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</si>
  <si>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</si>
  <si>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</si>
  <si>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</si>
  <si>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</si>
  <si>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</si>
  <si>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</si>
  <si>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</si>
  <si>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</si>
  <si>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</si>
  <si>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</si>
  <si>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</si>
  <si>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</si>
  <si>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</si>
  <si>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</si>
  <si>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</si>
  <si>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</si>
  <si>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</si>
  <si>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</si>
  <si>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</si>
  <si>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</si>
  <si>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</si>
  <si>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</si>
  <si>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</si>
  <si>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</si>
  <si>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</si>
  <si>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</si>
  <si>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</si>
  <si>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</si>
  <si>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</si>
  <si>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</si>
  <si>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</si>
  <si>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</si>
  <si>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</si>
  <si>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</si>
  <si>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</si>
  <si>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</si>
  <si>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</si>
  <si>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</si>
  <si>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</si>
  <si>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</si>
  <si>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</si>
  <si>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</si>
  <si>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</si>
  <si>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</si>
  <si>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</si>
  <si>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</si>
  <si>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</si>
  <si>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</si>
  <si>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</si>
  <si>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</si>
  <si>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</si>
  <si>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</si>
  <si>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</si>
  <si>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</si>
  <si>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</si>
  <si>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</si>
  <si>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</si>
  <si>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</si>
  <si>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</si>
  <si>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</si>
  <si>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</si>
  <si>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</si>
  <si>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</si>
  <si>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</si>
  <si>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</si>
  <si>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</si>
  <si>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</si>
  <si>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</si>
  <si>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</si>
  <si>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</si>
  <si>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</si>
  <si>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</si>
  <si>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</si>
  <si>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</si>
  <si>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</si>
  <si>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</si>
  <si>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</si>
  <si>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</si>
  <si>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</si>
  <si>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</si>
  <si>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</si>
  <si>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</si>
  <si>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</si>
  <si>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</si>
  <si>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</si>
  <si>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</si>
  <si>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</si>
  <si>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</si>
  <si>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</si>
  <si>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</si>
  <si>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</si>
  <si>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</si>
  <si>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</si>
  <si>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</si>
  <si>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</si>
  <si>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</si>
  <si>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</si>
  <si>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</si>
  <si>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</si>
  <si>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</si>
  <si>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</si>
  <si>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</si>
  <si>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</si>
  <si>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</si>
  <si>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</si>
  <si>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</si>
  <si>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</si>
  <si>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</si>
  <si>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</si>
  <si>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</si>
  <si>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</si>
  <si>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</si>
  <si>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</si>
  <si>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</si>
  <si>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</si>
  <si>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</si>
  <si>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</si>
  <si>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</si>
  <si>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</si>
  <si>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</si>
  <si>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</si>
  <si>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</si>
  <si>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</si>
  <si>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</si>
  <si>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</si>
  <si>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</si>
  <si>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</si>
  <si>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</si>
  <si>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</si>
  <si>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</si>
  <si>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</si>
  <si>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</si>
  <si>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</si>
  <si>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</si>
  <si>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</si>
  <si>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</si>
  <si>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</si>
  <si>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</si>
  <si>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</si>
  <si>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</si>
  <si>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</si>
  <si>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</si>
  <si>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</si>
  <si>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</si>
  <si>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</si>
  <si>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</si>
  <si>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</si>
  <si>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</si>
  <si>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</si>
  <si>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</si>
  <si>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</si>
  <si>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</si>
  <si>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</si>
  <si>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</si>
  <si>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</si>
  <si>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</si>
  <si>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</si>
  <si>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</si>
  <si>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</si>
  <si>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</si>
  <si>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</si>
  <si>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</si>
  <si>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</si>
  <si>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</si>
  <si>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</si>
  <si>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</si>
  <si>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</si>
  <si>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</si>
  <si>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</si>
  <si>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</si>
  <si>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</si>
  <si>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</si>
  <si>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</si>
  <si>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</si>
  <si>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</si>
  <si>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</si>
  <si>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</si>
  <si>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</si>
  <si>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</si>
  <si>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</si>
  <si>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</si>
  <si>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</si>
  <si>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</si>
  <si>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</si>
  <si>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</si>
  <si>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</si>
  <si>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</si>
  <si>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</si>
  <si>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</si>
  <si>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</si>
  <si>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</si>
  <si>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</si>
  <si>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</si>
  <si>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</si>
  <si>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</si>
  <si>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</si>
  <si>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</si>
  <si>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</si>
  <si>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</si>
  <si>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</si>
  <si>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</si>
  <si>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</si>
  <si>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</si>
  <si>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</si>
  <si>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</si>
  <si>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</si>
  <si>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</si>
  <si>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</si>
  <si>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</si>
  <si>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</si>
  <si>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</si>
  <si>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</si>
  <si>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</si>
  <si>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</si>
  <si>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</si>
  <si>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</si>
  <si>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</si>
  <si>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</si>
  <si>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</si>
  <si>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</si>
  <si>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</si>
  <si>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</si>
  <si>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</si>
  <si>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</si>
  <si>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</si>
  <si>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</si>
  <si>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</si>
  <si>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</si>
  <si>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</si>
  <si>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</si>
  <si>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</si>
  <si>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</si>
  <si>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</si>
  <si>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</si>
  <si>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</si>
  <si>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</si>
  <si>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</si>
  <si>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</si>
  <si>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</si>
  <si>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</si>
  <si>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</si>
  <si>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</si>
  <si>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</si>
  <si>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</si>
  <si>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</si>
  <si>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</si>
  <si>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</si>
  <si>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</si>
  <si>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</si>
  <si>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</si>
  <si>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</si>
  <si>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</si>
  <si>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</si>
  <si>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</si>
  <si>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</si>
  <si>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</si>
  <si>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</si>
  <si>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</si>
  <si>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</si>
  <si>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</si>
  <si>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</si>
  <si>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</si>
  <si>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</si>
  <si>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</si>
  <si>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</si>
  <si>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</si>
  <si>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</si>
  <si>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</si>
  <si>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</si>
  <si>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</si>
  <si>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</si>
  <si>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</si>
  <si>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</si>
  <si>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</si>
  <si>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</si>
  <si>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</si>
  <si>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</si>
  <si>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</si>
  <si>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</si>
  <si>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</si>
  <si>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</si>
  <si>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</si>
  <si>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</si>
  <si>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</si>
  <si>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</si>
  <si>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</si>
  <si>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</si>
  <si>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</si>
  <si>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</si>
  <si>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</si>
  <si>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</si>
  <si>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</si>
  <si>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</si>
  <si>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</si>
  <si>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</si>
  <si>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</si>
  <si>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</si>
  <si>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</si>
  <si>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</si>
  <si>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</si>
  <si>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</si>
  <si>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</si>
  <si>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</si>
  <si>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</si>
  <si>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</si>
  <si>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</si>
  <si>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</si>
  <si>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</si>
  <si>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</si>
  <si>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</si>
  <si>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</si>
  <si>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</si>
  <si>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</si>
  <si>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</si>
  <si>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</si>
  <si>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</si>
  <si>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</si>
  <si>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</si>
  <si>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</si>
  <si>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</si>
  <si>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</si>
  <si>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</si>
  <si>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</si>
  <si>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</si>
  <si>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</si>
  <si>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</si>
  <si>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</si>
  <si>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</si>
  <si>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</si>
  <si>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</si>
  <si>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</si>
  <si>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</si>
  <si>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</si>
  <si>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</si>
  <si>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</si>
  <si>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</si>
  <si>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</si>
  <si>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</si>
  <si>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</si>
  <si>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</si>
  <si>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</si>
  <si>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</si>
  <si>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</si>
  <si>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</si>
  <si>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</si>
  <si>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</si>
  <si>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</si>
  <si>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</si>
  <si>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</si>
  <si>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</si>
  <si>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</si>
  <si>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</si>
  <si>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</si>
  <si>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</si>
  <si>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</si>
  <si>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</si>
  <si>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</si>
  <si>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</si>
  <si>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</si>
  <si>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</si>
  <si>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</si>
  <si>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</si>
  <si>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</si>
  <si>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</si>
  <si>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</si>
  <si>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</si>
  <si>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</si>
  <si>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</si>
  <si>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</si>
  <si>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</si>
  <si>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</si>
  <si>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</si>
  <si>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</si>
  <si>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</si>
  <si>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</si>
  <si>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</si>
  <si>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</si>
  <si>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</si>
  <si>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</si>
  <si>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</si>
  <si>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</si>
  <si>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</si>
  <si>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</si>
  <si>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</si>
  <si>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</si>
  <si>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</si>
  <si>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</si>
  <si>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</si>
  <si>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</si>
  <si>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</si>
  <si>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</si>
  <si>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</si>
  <si>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</si>
  <si>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</si>
  <si>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</si>
  <si>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</si>
  <si>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</si>
  <si>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</si>
  <si>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</si>
  <si>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</si>
  <si>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</si>
  <si>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</si>
  <si>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</si>
  <si>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</si>
  <si>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</si>
  <si>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</si>
  <si>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</si>
  <si>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</si>
  <si>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</si>
  <si>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</si>
  <si>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</si>
  <si>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</si>
  <si>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</si>
  <si>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</si>
  <si>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</si>
  <si>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</si>
  <si>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</si>
  <si>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</si>
  <si>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</si>
  <si>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</si>
  <si>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</si>
  <si>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</si>
  <si>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</si>
  <si>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</si>
  <si>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</si>
  <si>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</si>
  <si>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</si>
  <si>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</si>
  <si>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</si>
  <si>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</si>
  <si>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</si>
  <si>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</si>
  <si>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</si>
  <si>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</si>
  <si>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</si>
  <si>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</si>
  <si>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</si>
  <si>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</si>
  <si>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</si>
  <si>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</si>
  <si>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</si>
  <si>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</si>
  <si>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</si>
  <si>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</si>
  <si>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</si>
  <si>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</si>
  <si>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</si>
  <si>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</si>
  <si>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</si>
  <si>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</si>
  <si>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</si>
  <si>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</si>
  <si>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</si>
  <si>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</si>
  <si>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</si>
  <si>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</si>
  <si>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</si>
  <si>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</si>
  <si>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</si>
  <si>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</si>
  <si>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</si>
  <si>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</si>
  <si>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</si>
  <si>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</si>
  <si>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</si>
  <si>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</si>
  <si>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</si>
  <si>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</si>
  <si>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</si>
  <si>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</si>
  <si>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</si>
  <si>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</si>
  <si>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</si>
  <si>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</si>
  <si>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</si>
  <si>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</si>
  <si>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</si>
  <si>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</si>
  <si>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</si>
  <si>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</si>
  <si>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</si>
  <si>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</si>
  <si>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</si>
  <si>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</si>
  <si>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</si>
  <si>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</si>
  <si>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</si>
  <si>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</si>
  <si>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</si>
  <si>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</si>
  <si>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</si>
  <si>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</si>
  <si>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</si>
  <si>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</si>
  <si>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</si>
  <si>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</si>
  <si>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</si>
  <si>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</si>
  <si>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</si>
  <si>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</si>
  <si>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</si>
  <si>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</si>
  <si>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</si>
  <si>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</si>
  <si>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</si>
  <si>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</si>
  <si>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</si>
  <si>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</si>
  <si>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</si>
  <si>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</si>
  <si>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</si>
  <si>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</si>
  <si>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</si>
  <si>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</si>
  <si>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</si>
  <si>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</si>
  <si>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</si>
  <si>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</si>
  <si>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</si>
  <si>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</si>
  <si>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</si>
  <si>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</si>
  <si>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</si>
  <si>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</si>
  <si>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</si>
  <si>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</si>
  <si>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</si>
  <si>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</si>
  <si>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</si>
  <si>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</si>
  <si>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</si>
  <si>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</si>
  <si>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</si>
  <si>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</si>
  <si>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</si>
  <si>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</si>
  <si>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</si>
  <si>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</si>
  <si>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</si>
  <si>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</si>
  <si>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</si>
  <si>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</si>
  <si>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</si>
  <si>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</si>
  <si>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</si>
  <si>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</si>
  <si>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</si>
  <si>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</si>
  <si>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</si>
  <si>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</si>
  <si>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</si>
  <si>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</si>
  <si>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</si>
  <si>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</si>
  <si>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</si>
  <si>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</si>
  <si>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</si>
  <si>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</si>
  <si>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</si>
  <si>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</si>
  <si>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</si>
  <si>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</si>
  <si>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</si>
  <si>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</si>
  <si>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</si>
  <si>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</si>
  <si>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</si>
  <si>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</si>
  <si>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</si>
  <si>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</si>
  <si>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</si>
  <si>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</si>
  <si>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</si>
  <si>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</si>
  <si>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</si>
  <si>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</si>
  <si>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</si>
  <si>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</si>
  <si>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</si>
  <si>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</si>
  <si>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</si>
  <si>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</si>
  <si>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</si>
  <si>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</si>
  <si>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</si>
  <si>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</si>
  <si>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</si>
  <si>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</si>
  <si>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</si>
  <si>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</si>
  <si>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</si>
  <si>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</si>
  <si>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</si>
  <si>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</si>
  <si>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</si>
  <si>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</si>
  <si>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</si>
  <si>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</si>
  <si>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</si>
  <si>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</si>
  <si>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</si>
  <si>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</si>
  <si>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</si>
  <si>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</si>
  <si>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</si>
  <si>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</si>
  <si>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</si>
  <si>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</si>
  <si>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</si>
  <si>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</si>
  <si>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</si>
  <si>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</si>
  <si>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</si>
  <si>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</si>
  <si>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</si>
  <si>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</si>
  <si>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</si>
  <si>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</si>
  <si>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</si>
  <si>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</si>
  <si>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</si>
  <si>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</si>
  <si>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</si>
  <si>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</si>
  <si>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</si>
  <si>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</si>
  <si>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</si>
  <si>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</si>
  <si>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</si>
  <si>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</si>
  <si>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</si>
  <si>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</si>
  <si>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</si>
  <si>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</si>
  <si>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</si>
  <si>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</si>
  <si>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</si>
  <si>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</si>
  <si>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</si>
  <si>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</si>
  <si>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</si>
  <si>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</si>
  <si>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</si>
  <si>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</si>
  <si>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</si>
  <si>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</si>
  <si>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</si>
  <si>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</si>
  <si>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</si>
  <si>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</si>
  <si>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</si>
  <si>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</si>
  <si>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</si>
  <si>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</si>
  <si>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</si>
  <si>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</si>
  <si>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</si>
  <si>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</si>
  <si>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</si>
  <si>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</si>
  <si>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</si>
  <si>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</si>
  <si>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</si>
  <si>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</si>
  <si>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</si>
  <si>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</si>
  <si>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</si>
  <si>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</si>
  <si>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</si>
  <si>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</si>
  <si>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</si>
  <si>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</si>
  <si>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</si>
  <si>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</si>
  <si>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</si>
  <si>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</si>
  <si>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</si>
  <si>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</si>
  <si>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</si>
  <si>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</si>
  <si>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</si>
  <si>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</si>
  <si>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</si>
  <si>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</si>
  <si>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</si>
  <si>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</si>
  <si>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</si>
  <si>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</si>
  <si>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</si>
  <si>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</si>
  <si>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</si>
  <si>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</si>
  <si>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</si>
  <si>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</si>
  <si>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</si>
  <si>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</si>
  <si>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</si>
  <si>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</si>
  <si>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</si>
  <si>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</si>
  <si>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</si>
  <si>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</si>
  <si>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</si>
  <si>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</si>
  <si>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</si>
  <si>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</si>
  <si>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</si>
  <si>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</si>
  <si>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</si>
  <si>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</si>
  <si>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</si>
  <si>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</si>
  <si>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</si>
  <si>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</si>
  <si>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</si>
  <si>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</si>
  <si>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</si>
  <si>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</si>
  <si>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</si>
  <si>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</si>
  <si>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</si>
  <si>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</si>
  <si>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</si>
  <si>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</si>
  <si>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</si>
  <si>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</si>
  <si>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</si>
  <si>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</si>
  <si>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</si>
  <si>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</si>
  <si>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</si>
  <si>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</si>
  <si>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</si>
  <si>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</si>
  <si>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</si>
  <si>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</si>
  <si>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</si>
  <si>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</si>
  <si>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</si>
  <si>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</si>
  <si>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</si>
  <si>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</si>
  <si>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</si>
  <si>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</si>
  <si>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</si>
  <si>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</si>
  <si>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</si>
  <si>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</si>
  <si>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</si>
  <si>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</si>
  <si>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</si>
  <si>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</si>
  <si>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</si>
  <si>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</si>
  <si>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</si>
  <si>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</si>
  <si>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</si>
  <si>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</si>
  <si>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</si>
  <si>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</si>
  <si>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</si>
  <si>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</si>
  <si>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</si>
  <si>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</si>
  <si>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</si>
  <si>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</si>
  <si>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</si>
  <si>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</si>
  <si>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</si>
  <si>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</si>
  <si>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</si>
  <si>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</si>
  <si>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</si>
  <si>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</si>
  <si>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</si>
  <si>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</si>
  <si>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</si>
  <si>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</si>
  <si>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</si>
  <si>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</si>
  <si>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</si>
  <si>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</si>
  <si>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</si>
  <si>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</si>
  <si>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</si>
  <si>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</si>
  <si>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</si>
  <si>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</si>
  <si>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</si>
  <si>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</si>
  <si>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</si>
  <si>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</si>
  <si>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</si>
  <si>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</si>
  <si>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</si>
  <si>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</si>
  <si>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</si>
  <si>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</si>
  <si>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</si>
  <si>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</si>
  <si>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</si>
  <si>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</si>
  <si>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</si>
  <si>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</si>
  <si>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</si>
  <si>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</si>
  <si>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</si>
  <si>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</si>
  <si>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</si>
  <si>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</si>
  <si>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</si>
  <si>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</si>
  <si>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</si>
  <si>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</si>
  <si>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</si>
  <si>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</si>
  <si>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</si>
  <si>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</si>
  <si>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</si>
  <si>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</si>
  <si>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</si>
  <si>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</si>
  <si>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</si>
  <si>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</si>
  <si>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</si>
  <si>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</si>
  <si>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</si>
  <si>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</si>
  <si>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</si>
  <si>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</si>
  <si>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</si>
  <si>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</si>
  <si>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</si>
  <si>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</si>
  <si>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</si>
  <si>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</si>
  <si>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</si>
  <si>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</si>
  <si>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</si>
  <si>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</si>
  <si>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</si>
  <si>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</si>
  <si>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</si>
  <si>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</si>
  <si>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</si>
  <si>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</si>
  <si>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</si>
  <si>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</si>
  <si>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</si>
  <si>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</si>
  <si>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</si>
  <si>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</si>
  <si>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</si>
  <si>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</si>
  <si>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</si>
  <si>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</si>
  <si>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</si>
  <si>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</si>
  <si>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</si>
  <si>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</si>
  <si>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</si>
  <si>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</si>
  <si>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</si>
  <si>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</si>
  <si>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</si>
  <si>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</si>
  <si>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</si>
  <si>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</si>
  <si>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</si>
  <si>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</si>
  <si>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</si>
  <si>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</si>
  <si>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</si>
  <si>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</si>
  <si>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</si>
  <si>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</si>
  <si>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</si>
  <si>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</si>
  <si>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</si>
  <si>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</si>
  <si>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</si>
  <si>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</si>
  <si>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</si>
  <si>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</si>
  <si>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</si>
  <si>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</si>
  <si>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</si>
  <si>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</si>
  <si>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</si>
  <si>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</si>
  <si>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</si>
  <si>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</si>
  <si>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</si>
  <si>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</si>
  <si>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</si>
  <si>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</si>
  <si>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</si>
  <si>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</si>
  <si>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</si>
  <si>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</si>
  <si>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</si>
  <si>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</si>
  <si>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</si>
  <si>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</si>
  <si>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</si>
  <si>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</si>
  <si>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</si>
  <si>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</si>
  <si>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</si>
  <si>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</si>
  <si>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</si>
  <si>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</si>
  <si>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</si>
  <si>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</si>
  <si>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</si>
  <si>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</si>
  <si>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</si>
  <si>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</si>
  <si>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</si>
  <si>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</si>
  <si>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</si>
  <si>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</si>
  <si>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</si>
  <si>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</si>
  <si>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</si>
  <si>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</si>
  <si>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</si>
  <si>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</si>
  <si>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</si>
  <si>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</si>
  <si>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</si>
  <si>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</si>
  <si>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</si>
  <si>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</si>
  <si>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</si>
  <si>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</si>
  <si>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</si>
  <si>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</si>
  <si>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</si>
  <si>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</si>
  <si>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</si>
  <si>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</si>
  <si>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</si>
  <si>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</si>
  <si>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</si>
  <si>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</si>
  <si>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</si>
  <si>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</si>
  <si>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</si>
  <si>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</si>
  <si>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</si>
  <si>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</si>
  <si>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</si>
  <si>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</si>
  <si>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</si>
  <si>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</si>
  <si>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</si>
  <si>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</si>
  <si>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</si>
  <si>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</si>
  <si>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</si>
  <si>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</si>
  <si>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</si>
  <si>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</si>
  <si>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</si>
  <si>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</si>
  <si>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</si>
  <si>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</si>
  <si>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</si>
  <si>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</si>
  <si>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</si>
  <si>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</si>
  <si>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</si>
  <si>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</si>
  <si>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</si>
  <si>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</si>
  <si>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</si>
  <si>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</si>
  <si>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</si>
  <si>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</si>
  <si>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</si>
  <si>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</si>
  <si>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</si>
  <si>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</si>
  <si>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</si>
  <si>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</si>
  <si>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</si>
  <si>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</si>
  <si>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</si>
  <si>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</si>
  <si>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</si>
  <si>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</si>
  <si>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</si>
  <si>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</si>
  <si>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</si>
  <si>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</si>
  <si>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</si>
  <si>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</si>
  <si>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</si>
  <si>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</si>
  <si>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</si>
  <si>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</si>
  <si>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</si>
  <si>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</si>
  <si>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</si>
  <si>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</si>
  <si>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</si>
  <si>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</si>
  <si>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</si>
  <si>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</si>
  <si>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</si>
  <si>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</si>
  <si>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</si>
  <si>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</si>
  <si>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</si>
  <si>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</si>
  <si>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</si>
  <si>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</si>
  <si>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</si>
  <si>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</si>
  <si>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</si>
  <si>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</si>
  <si>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</si>
  <si>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</si>
  <si>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</si>
  <si>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</si>
  <si>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</si>
  <si>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</si>
  <si>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</si>
  <si>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</si>
  <si>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</si>
  <si>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</si>
  <si>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</si>
  <si>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</si>
  <si>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</si>
  <si>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</si>
  <si>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</si>
  <si>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</si>
  <si>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</si>
  <si>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</si>
  <si>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</si>
  <si>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</si>
  <si>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</si>
  <si>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</si>
  <si>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</si>
  <si>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</si>
  <si>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</si>
  <si>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</si>
  <si>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</si>
  <si>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</si>
  <si>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</si>
  <si>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</si>
  <si>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</si>
  <si>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</si>
  <si>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</si>
  <si>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</si>
  <si>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</si>
  <si>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</si>
  <si>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</si>
  <si>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</si>
  <si>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</si>
  <si>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</si>
  <si>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</si>
  <si>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</si>
  <si>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</si>
  <si>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</si>
  <si>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</si>
  <si>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</si>
  <si>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</si>
  <si>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</si>
  <si>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</si>
  <si>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</si>
  <si>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</si>
  <si>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</si>
  <si>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</si>
  <si>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</si>
  <si>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</si>
  <si>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</si>
  <si>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</si>
  <si>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</si>
  <si>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</si>
  <si>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</si>
  <si>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</si>
  <si>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</si>
  <si>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</si>
  <si>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</si>
  <si>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</si>
  <si>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</si>
  <si>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</si>
  <si>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</si>
  <si>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</si>
  <si>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</si>
  <si>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</si>
  <si>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</si>
  <si>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</si>
  <si>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</si>
  <si>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</si>
  <si>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</si>
  <si>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</si>
  <si>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</si>
  <si>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</si>
  <si>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</si>
  <si>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</si>
  <si>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</si>
  <si>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</si>
  <si>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</si>
  <si>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</si>
  <si>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</si>
  <si>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</si>
  <si>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</si>
  <si>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</si>
  <si>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</si>
  <si>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</si>
  <si>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</si>
  <si>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</si>
  <si>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</si>
  <si>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</si>
  <si>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</si>
  <si>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</si>
  <si>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</si>
  <si>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</si>
  <si>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</si>
  <si>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</si>
  <si>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</si>
  <si>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</si>
  <si>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</si>
  <si>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</si>
  <si>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</si>
  <si>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</si>
  <si>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</si>
  <si>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</si>
  <si>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</si>
  <si>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</si>
  <si>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</si>
  <si>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</si>
  <si>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</si>
  <si>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</si>
  <si>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</si>
  <si>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</si>
  <si>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</si>
  <si>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</si>
  <si>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</si>
  <si>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</si>
  <si>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</si>
  <si>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</si>
  <si>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</si>
  <si>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</si>
  <si>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</si>
  <si>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</si>
  <si>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</si>
  <si>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</si>
  <si>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</si>
  <si>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</si>
  <si>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</si>
  <si>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</si>
  <si>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</si>
  <si>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</si>
  <si>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</si>
  <si>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</si>
  <si>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</si>
  <si>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</si>
  <si>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</si>
  <si>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</si>
  <si>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</si>
  <si>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</si>
  <si>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</si>
  <si>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</si>
  <si>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</si>
  <si>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</si>
  <si>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</si>
  <si>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</si>
  <si>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</si>
  <si>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</si>
  <si>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</si>
  <si>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</si>
  <si>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</si>
  <si>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</si>
  <si>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</si>
  <si>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</si>
  <si>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</si>
  <si>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</si>
  <si>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</si>
  <si>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</si>
  <si>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</si>
  <si>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</si>
  <si>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</si>
  <si>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</si>
  <si>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</si>
  <si>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</si>
  <si>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</si>
  <si>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</si>
  <si>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</si>
  <si>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</si>
  <si>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</si>
  <si>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</si>
  <si>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</si>
  <si>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</si>
  <si>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</si>
  <si>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</si>
  <si>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</si>
  <si>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</si>
  <si>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</si>
  <si>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</si>
  <si>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</si>
  <si>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</si>
  <si>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</si>
  <si>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</si>
  <si>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</si>
  <si>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</si>
  <si>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</si>
  <si>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</si>
  <si>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</si>
  <si>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</si>
  <si>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</si>
  <si>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</si>
  <si>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</si>
  <si>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</si>
  <si>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</si>
  <si>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</si>
  <si>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</si>
  <si>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</si>
  <si>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</si>
  <si>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</si>
  <si>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</si>
  <si>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</si>
  <si>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</si>
  <si>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</si>
  <si>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</si>
  <si>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</si>
  <si>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</si>
  <si>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</si>
  <si>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</si>
  <si>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</si>
  <si>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</si>
  <si>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</si>
  <si>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</si>
  <si>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</si>
  <si>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</si>
  <si>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</si>
  <si>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</si>
  <si>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</si>
  <si>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</si>
  <si>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</si>
  <si>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</si>
  <si>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</si>
  <si>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</si>
  <si>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</si>
  <si>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</si>
  <si>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</si>
  <si>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</si>
  <si>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</si>
  <si>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</si>
  <si>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</si>
  <si>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</si>
  <si>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</si>
  <si>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</si>
  <si>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</si>
  <si>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</si>
  <si>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</si>
  <si>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</si>
  <si>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</si>
  <si>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</si>
  <si>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</si>
  <si>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</si>
  <si>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</si>
  <si>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</si>
  <si>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</si>
  <si>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</si>
  <si>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</si>
  <si>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</si>
  <si>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</si>
  <si>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</si>
  <si>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</si>
  <si>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</si>
  <si>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</si>
  <si>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</si>
  <si>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</si>
  <si>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</si>
  <si>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</si>
  <si>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</si>
  <si>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</si>
  <si>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</si>
  <si>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</si>
  <si>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</si>
  <si>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</si>
  <si>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</si>
  <si>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</si>
  <si>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</si>
  <si>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</si>
  <si>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</si>
  <si>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</si>
  <si>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</si>
  <si>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</si>
  <si>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</si>
  <si>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</si>
  <si>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</si>
  <si>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</si>
  <si>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</si>
  <si>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</si>
  <si>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</si>
  <si>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</si>
  <si>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</si>
  <si>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</si>
  <si>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</si>
  <si>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</si>
  <si>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</si>
  <si>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</si>
  <si>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</si>
  <si>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</si>
  <si>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</si>
  <si>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</si>
  <si>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</si>
  <si>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</si>
  <si>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</si>
  <si>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</si>
  <si>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</si>
  <si>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</si>
  <si>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</si>
  <si>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</si>
  <si>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</si>
  <si>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</si>
  <si>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</si>
  <si>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</si>
  <si>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</si>
  <si>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</si>
  <si>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</si>
  <si>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</si>
  <si>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</si>
  <si>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</si>
  <si>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</si>
  <si>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</si>
  <si>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</si>
  <si>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</si>
  <si>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</si>
  <si>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</si>
  <si>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</si>
  <si>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</si>
  <si>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</si>
  <si>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</si>
  <si>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</si>
  <si>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</si>
  <si>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</si>
  <si>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</si>
  <si>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</si>
  <si>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</si>
  <si>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</si>
  <si>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</si>
  <si>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</si>
  <si>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</si>
  <si>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</si>
  <si>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</si>
  <si>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</si>
  <si>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</si>
  <si>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</si>
  <si>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</si>
  <si>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</si>
  <si>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</si>
  <si>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</si>
  <si>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</si>
  <si>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</si>
  <si>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</si>
  <si>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</si>
  <si>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</si>
  <si>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</si>
  <si>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</si>
  <si>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</si>
  <si>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</si>
  <si>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</si>
  <si>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</si>
  <si>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</si>
  <si>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</si>
  <si>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</si>
  <si>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</si>
  <si>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</si>
  <si>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</si>
  <si>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</si>
  <si>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</si>
  <si>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</si>
  <si>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</si>
  <si>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</si>
  <si>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</si>
  <si>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</si>
  <si>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</si>
  <si>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</si>
  <si>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</si>
  <si>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</si>
  <si>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</si>
  <si>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</si>
  <si>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</si>
  <si>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</si>
  <si>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</si>
  <si>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</si>
  <si>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</si>
  <si>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</si>
  <si>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</si>
  <si>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</si>
  <si>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</si>
  <si>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</si>
  <si>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</si>
  <si>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</si>
  <si>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</si>
  <si>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</si>
  <si>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</si>
  <si>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</si>
  <si>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</si>
  <si>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</si>
  <si>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</si>
  <si>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</si>
  <si>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</si>
  <si>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</si>
  <si>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</si>
  <si>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</si>
  <si>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</si>
  <si>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</si>
  <si>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</si>
  <si>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</si>
  <si>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</si>
  <si>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</si>
  <si>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</si>
  <si>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</si>
  <si>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</si>
  <si>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</si>
  <si>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</si>
  <si>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</si>
  <si>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</si>
  <si>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</si>
  <si>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</si>
  <si>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</si>
  <si>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</si>
  <si>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</si>
  <si>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</si>
  <si>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</si>
  <si>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</si>
  <si>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</si>
  <si>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</si>
  <si>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</si>
  <si>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</si>
  <si>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</si>
  <si>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</si>
  <si>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</si>
  <si>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</si>
  <si>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</si>
  <si>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</si>
  <si>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</si>
  <si>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</si>
  <si>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</si>
  <si>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</si>
  <si>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</si>
  <si>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</si>
  <si>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</si>
  <si>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</si>
  <si>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</si>
  <si>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</si>
  <si>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</si>
  <si>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</si>
  <si>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</si>
  <si>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</si>
  <si>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</si>
  <si>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</si>
  <si>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</si>
  <si>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</si>
  <si>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</si>
  <si>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</si>
  <si>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</si>
  <si>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</si>
  <si>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</si>
  <si>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</si>
  <si>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</si>
  <si>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</si>
  <si>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</si>
  <si>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</si>
  <si>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</si>
  <si>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</si>
  <si>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</si>
  <si>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</si>
  <si>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</si>
  <si>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</si>
  <si>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</si>
  <si>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</si>
  <si>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</si>
  <si>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</si>
  <si>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</si>
  <si>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</si>
  <si>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</si>
  <si>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</si>
  <si>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</si>
  <si>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</si>
  <si>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</si>
  <si>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</si>
  <si>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</si>
  <si>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</si>
  <si>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</si>
  <si>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</si>
  <si>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</si>
  <si>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</si>
  <si>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</si>
  <si>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</si>
  <si>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</si>
  <si>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</si>
  <si>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</si>
  <si>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</si>
  <si>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</si>
  <si>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</si>
  <si>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</si>
  <si>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</si>
  <si>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</si>
  <si>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</si>
  <si>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</si>
  <si>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</si>
  <si>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</si>
  <si>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</si>
  <si>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</si>
  <si>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</si>
  <si>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</si>
  <si>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</si>
  <si>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</si>
  <si>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</si>
  <si>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</si>
  <si>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</si>
  <si>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</si>
  <si>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</si>
  <si>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</si>
  <si>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</si>
  <si>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</si>
  <si>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</si>
  <si>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</si>
  <si>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</si>
  <si>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</si>
  <si>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</si>
  <si>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</si>
  <si>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</si>
  <si>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</si>
  <si>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</si>
  <si>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</si>
  <si>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</si>
  <si>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</si>
  <si>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</si>
  <si>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</si>
  <si>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</si>
  <si>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</si>
  <si>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</si>
  <si>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</si>
  <si>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</si>
  <si>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</si>
  <si>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</si>
  <si>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</si>
  <si>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</si>
  <si>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</si>
  <si>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</si>
  <si>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</si>
  <si>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</si>
  <si>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</si>
  <si>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</si>
  <si>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</si>
  <si>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</si>
  <si>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</si>
  <si>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</si>
  <si>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</si>
  <si>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</si>
  <si>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</si>
  <si>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</si>
  <si>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</si>
  <si>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</si>
  <si>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</si>
  <si>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</si>
  <si>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</si>
  <si>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</si>
  <si>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</si>
  <si>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</si>
  <si>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</si>
  <si>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</si>
  <si>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</si>
  <si>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</si>
  <si>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</si>
  <si>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</si>
  <si>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</si>
  <si>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</si>
  <si>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</si>
  <si>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</si>
  <si>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</si>
  <si>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</si>
  <si>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</si>
  <si>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</si>
  <si>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</si>
  <si>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</si>
  <si>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</si>
  <si>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</si>
  <si>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</si>
  <si>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</si>
  <si>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</si>
  <si>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</si>
  <si>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</si>
  <si>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</si>
  <si>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</si>
  <si>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</si>
  <si>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</si>
  <si>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</si>
  <si>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</si>
  <si>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</si>
  <si>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</si>
  <si>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</si>
  <si>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</si>
  <si>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</si>
  <si>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</si>
  <si>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</si>
  <si>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</si>
  <si>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</si>
  <si>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</si>
  <si>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</si>
  <si>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</si>
  <si>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</si>
  <si>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</si>
  <si>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</si>
  <si>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</si>
  <si>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</si>
  <si>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</si>
  <si>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</si>
  <si>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</si>
  <si>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</si>
  <si>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</si>
  <si>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</si>
  <si>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</si>
  <si>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</si>
  <si>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</si>
  <si>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</si>
  <si>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</si>
  <si>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</si>
  <si>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</si>
  <si>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</si>
  <si>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</si>
  <si>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</si>
  <si>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</si>
  <si>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</si>
  <si>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</si>
  <si>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</si>
  <si>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</si>
  <si>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</si>
  <si>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</si>
  <si>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</si>
  <si>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</si>
  <si>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</si>
  <si>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</si>
  <si>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</si>
  <si>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</si>
  <si>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</si>
  <si>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</si>
  <si>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</si>
  <si>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</si>
  <si>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</si>
  <si>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</si>
  <si>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</si>
  <si>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</si>
  <si>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</si>
  <si>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</si>
  <si>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</si>
  <si>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</si>
  <si>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</si>
  <si>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</si>
  <si>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</si>
  <si>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</si>
  <si>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</si>
  <si>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</si>
  <si>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</si>
  <si>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</si>
  <si>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</si>
  <si>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</si>
  <si>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</si>
  <si>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</si>
  <si>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</si>
  <si>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</si>
  <si>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</si>
  <si>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</si>
  <si>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</si>
  <si>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</si>
  <si>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</si>
  <si>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</si>
  <si>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</si>
  <si>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</si>
  <si>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</si>
  <si>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</si>
  <si>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</si>
  <si>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</si>
  <si>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</si>
  <si>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</si>
  <si>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</si>
  <si>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</si>
  <si>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</si>
  <si>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</si>
  <si>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</si>
  <si>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</si>
  <si>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</si>
  <si>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</si>
  <si>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</si>
  <si>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</si>
  <si>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</si>
  <si>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</si>
  <si>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</si>
  <si>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</si>
  <si>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</si>
  <si>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</si>
  <si>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</si>
  <si>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</si>
  <si>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</si>
  <si>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</si>
  <si>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</si>
  <si>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</si>
  <si>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</si>
  <si>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</si>
  <si>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</si>
  <si>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</si>
  <si>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</si>
  <si>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</si>
  <si>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</si>
  <si>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</si>
  <si>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</si>
  <si>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</si>
  <si>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</si>
  <si>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</si>
  <si>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</si>
  <si>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</si>
  <si>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</si>
  <si>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</si>
  <si>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</si>
  <si>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</si>
  <si>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</si>
  <si>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</si>
  <si>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</si>
  <si>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</si>
  <si>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</si>
  <si>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</si>
  <si>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</si>
  <si>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</si>
  <si>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</si>
  <si>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</si>
  <si>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</si>
  <si>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</si>
  <si>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</si>
  <si>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</si>
  <si>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</si>
  <si>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</si>
  <si>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</si>
  <si>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</si>
  <si>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</si>
  <si>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</si>
  <si>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</si>
  <si>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</si>
  <si>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</si>
  <si>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</si>
  <si>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</si>
  <si>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</si>
  <si>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</si>
  <si>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</si>
  <si>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</si>
  <si>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</si>
  <si>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</si>
  <si>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</si>
  <si>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</si>
  <si>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</si>
  <si>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</si>
  <si>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</si>
  <si>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</si>
  <si>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</si>
  <si>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</si>
  <si>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</si>
  <si>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</si>
  <si>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</si>
  <si>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</si>
  <si>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</si>
  <si>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</si>
  <si>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</si>
  <si>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</si>
  <si>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</si>
  <si>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</si>
  <si>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</si>
  <si>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</si>
  <si>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</si>
  <si>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</si>
  <si>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</si>
  <si>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</si>
  <si>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</si>
  <si>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</si>
  <si>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</si>
  <si>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</si>
  <si>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</si>
  <si>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</si>
  <si>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</si>
  <si>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</si>
  <si>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</si>
  <si>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</si>
  <si>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</si>
  <si>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</si>
  <si>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</si>
  <si>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</si>
  <si>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</si>
  <si>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</si>
  <si>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</si>
  <si>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</si>
  <si>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</si>
  <si>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</si>
  <si>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</si>
  <si>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</si>
  <si>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</si>
  <si>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</si>
  <si>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</si>
  <si>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</si>
  <si>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</si>
  <si>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</si>
  <si>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</si>
  <si>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</si>
  <si>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</si>
  <si>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</si>
  <si>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</si>
  <si>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</si>
  <si>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</si>
  <si>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</si>
  <si>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</si>
  <si>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</si>
  <si>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</si>
  <si>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</si>
  <si>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</si>
  <si>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</si>
  <si>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</si>
  <si>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</si>
  <si>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</si>
  <si>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</si>
  <si>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</si>
  <si>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</si>
  <si>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</si>
  <si>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</si>
  <si>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</si>
  <si>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</si>
  <si>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</si>
  <si>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</si>
  <si>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</si>
  <si>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</si>
  <si>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</si>
  <si>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</si>
  <si>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</si>
  <si>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</si>
  <si>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</si>
  <si>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</si>
  <si>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</si>
  <si>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</si>
  <si>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</si>
  <si>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</si>
  <si>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</si>
  <si>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</si>
  <si>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</si>
  <si>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</si>
  <si>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</si>
  <si>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</si>
  <si>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</si>
  <si>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</si>
  <si>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</si>
  <si>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</si>
  <si>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</si>
  <si>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</si>
  <si>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</si>
  <si>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</si>
  <si>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</si>
  <si>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</si>
  <si>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</si>
  <si>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</si>
  <si>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</si>
  <si>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</si>
  <si>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</si>
  <si>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</si>
  <si>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</si>
  <si>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</si>
  <si>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</si>
  <si>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</si>
  <si>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</si>
  <si>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</si>
  <si>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</si>
  <si>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</si>
  <si>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</si>
  <si>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</si>
  <si>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</si>
  <si>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</si>
  <si>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</si>
  <si>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</si>
  <si>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</si>
  <si>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</si>
  <si>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</si>
  <si>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</si>
  <si>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</si>
  <si>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</si>
  <si>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</si>
  <si>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</si>
  <si>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</si>
  <si>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</si>
  <si>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</si>
  <si>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</si>
  <si>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</si>
  <si>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</si>
  <si>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</si>
  <si>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</si>
  <si>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</si>
  <si>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</si>
  <si>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</si>
  <si>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</si>
  <si>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</si>
  <si>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</si>
  <si>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</si>
  <si>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</si>
  <si>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</si>
  <si>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</si>
  <si>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</si>
  <si>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</si>
  <si>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</si>
  <si>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</si>
  <si>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</si>
  <si>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</si>
  <si>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</si>
  <si>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</si>
  <si>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</si>
  <si>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</si>
  <si>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</si>
  <si>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</si>
  <si>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</si>
  <si>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</si>
  <si>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</si>
  <si>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</si>
  <si>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</si>
  <si>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</si>
  <si>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</si>
  <si>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</si>
  <si>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</si>
  <si>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</si>
  <si>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</si>
  <si>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</si>
  <si>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</si>
  <si>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</si>
  <si>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</si>
  <si>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</si>
  <si>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</si>
  <si>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</si>
  <si>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</si>
  <si>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</si>
  <si>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</si>
  <si>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</si>
  <si>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</si>
  <si>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</si>
  <si>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</si>
  <si>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</si>
  <si>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</si>
  <si>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</si>
  <si>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</si>
  <si>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</si>
  <si>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</si>
  <si>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</si>
  <si>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</si>
  <si>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</si>
  <si>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</si>
  <si>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</si>
  <si>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</si>
  <si>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</si>
  <si>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</si>
  <si>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</si>
  <si>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</si>
  <si>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</si>
  <si>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</si>
  <si>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</si>
  <si>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</si>
  <si>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</si>
  <si>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</si>
  <si>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</si>
  <si>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</si>
  <si>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</si>
  <si>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</si>
  <si>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</si>
  <si>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</si>
  <si>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</si>
  <si>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</si>
  <si>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</si>
  <si>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</si>
  <si>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</si>
  <si>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</si>
  <si>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</si>
  <si>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</si>
  <si>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</si>
  <si>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</si>
  <si>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</si>
  <si>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</si>
  <si>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</si>
  <si>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</si>
  <si>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</si>
  <si>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</si>
  <si>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</si>
  <si>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</si>
  <si>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</si>
  <si>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</si>
  <si>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</si>
  <si>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</si>
  <si>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</si>
  <si>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</si>
  <si>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</si>
  <si>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</si>
  <si>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</si>
  <si>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</si>
  <si>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</si>
  <si>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</si>
  <si>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</si>
  <si>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</si>
  <si>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</si>
  <si>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</si>
  <si>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</si>
  <si>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</si>
  <si>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</si>
  <si>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</si>
  <si>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</si>
  <si>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</si>
  <si>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</si>
  <si>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</si>
  <si>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</si>
  <si>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</si>
  <si>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</si>
  <si>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</si>
  <si>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</si>
  <si>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</si>
  <si>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</si>
  <si>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</si>
  <si>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</si>
  <si>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</si>
  <si>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</si>
  <si>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</si>
  <si>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</si>
  <si>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</si>
  <si>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</si>
  <si>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</si>
  <si>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</si>
  <si>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</si>
  <si>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</si>
  <si>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</si>
  <si>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</si>
  <si>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</si>
  <si>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</si>
  <si>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</si>
  <si>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</si>
  <si>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</si>
  <si>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</si>
  <si>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</si>
  <si>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</si>
  <si>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</si>
  <si>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</si>
  <si>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</si>
  <si>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</si>
  <si>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</si>
  <si>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</si>
  <si>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</si>
  <si>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</si>
  <si>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</si>
  <si>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</si>
  <si>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</si>
  <si>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</si>
  <si>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</si>
  <si>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</si>
  <si>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</si>
  <si>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</si>
  <si>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</si>
  <si>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</si>
  <si>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</si>
  <si>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</si>
  <si>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</si>
  <si>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</si>
  <si>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</si>
  <si>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</si>
  <si>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</si>
  <si>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</si>
  <si>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</si>
  <si>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</si>
  <si>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</si>
  <si>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</si>
  <si>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</si>
  <si>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</si>
  <si>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</si>
  <si>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</si>
  <si>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</si>
  <si>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</si>
  <si>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</si>
  <si>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</si>
  <si>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</si>
  <si>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</si>
  <si>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</si>
  <si>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</si>
  <si>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</si>
  <si>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</si>
  <si>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</si>
  <si>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</si>
  <si>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</si>
  <si>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</si>
  <si>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</si>
  <si>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</si>
  <si>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</si>
  <si>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</si>
  <si>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</si>
  <si>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</si>
  <si>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</si>
  <si>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</si>
  <si>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</si>
  <si>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</si>
  <si>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</si>
  <si>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</si>
  <si>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</si>
  <si>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</si>
  <si>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</si>
  <si>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</si>
  <si>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</si>
  <si>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</si>
  <si>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</si>
  <si>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</si>
  <si>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</si>
  <si>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</si>
  <si>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</si>
  <si>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</si>
  <si>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</si>
  <si>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</si>
  <si>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</si>
  <si>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</si>
  <si>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</si>
  <si>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</si>
  <si>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</si>
  <si>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</si>
  <si>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</si>
  <si>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</si>
  <si>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</si>
  <si>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</si>
  <si>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</si>
  <si>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</si>
  <si>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</si>
  <si>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</si>
  <si>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</si>
  <si>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</si>
  <si>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</si>
  <si>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</si>
  <si>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</si>
  <si>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</si>
  <si>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</si>
  <si>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</si>
  <si>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</si>
  <si>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</si>
  <si>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</si>
  <si>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</si>
  <si>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</si>
  <si>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</si>
  <si>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</si>
  <si>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</si>
  <si>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</si>
  <si>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</si>
  <si>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</si>
  <si>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</si>
  <si>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</si>
  <si>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</si>
  <si>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</si>
  <si>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</si>
  <si>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</si>
  <si>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</si>
  <si>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</si>
  <si>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</si>
  <si>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</si>
  <si>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</si>
  <si>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</si>
  <si>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</si>
  <si>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</si>
  <si>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</si>
  <si>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</si>
  <si>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</si>
  <si>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</si>
  <si>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</si>
  <si>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</si>
  <si>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</si>
  <si>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</si>
  <si>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</si>
  <si>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</si>
  <si>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</si>
  <si>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</si>
  <si>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</si>
  <si>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</si>
  <si>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</si>
  <si>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</si>
  <si>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</si>
  <si>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</si>
  <si>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</si>
  <si>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</si>
  <si>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</si>
  <si>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</si>
  <si>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</si>
  <si>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</si>
  <si>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</si>
  <si>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</si>
  <si>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</si>
  <si>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</si>
  <si>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</si>
  <si>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</si>
  <si>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</si>
  <si>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</si>
  <si>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</si>
  <si>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</si>
  <si>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</si>
  <si>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</si>
  <si>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</si>
  <si>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</si>
  <si>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</si>
  <si>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</si>
  <si>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</si>
  <si>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</si>
  <si>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</si>
  <si>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</si>
  <si>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</si>
  <si>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</si>
  <si>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</si>
  <si>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</si>
  <si>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</si>
  <si>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</si>
  <si>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</si>
  <si>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</si>
  <si>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</si>
  <si>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</si>
  <si>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</si>
  <si>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</si>
  <si>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</si>
  <si>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</si>
  <si>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</si>
  <si>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</si>
  <si>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</si>
  <si>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</si>
  <si>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</si>
  <si>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</si>
  <si>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</si>
  <si>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</si>
  <si>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</si>
  <si>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</si>
  <si>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</si>
  <si>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</si>
  <si>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</si>
  <si>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</si>
  <si>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</si>
  <si>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</si>
  <si>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</si>
  <si>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</si>
  <si>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</si>
  <si>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</si>
  <si>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</si>
  <si>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</si>
  <si>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</si>
  <si>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</si>
  <si>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</si>
  <si>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</si>
  <si>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</si>
  <si>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</si>
  <si>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</si>
  <si>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</si>
  <si>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</si>
  <si>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</si>
  <si>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</si>
  <si>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</si>
  <si>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</si>
  <si>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</si>
  <si>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</si>
  <si>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</si>
  <si>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</si>
  <si>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</si>
  <si>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</si>
  <si>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</si>
  <si>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</si>
  <si>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</si>
  <si>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</si>
  <si>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</si>
  <si>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</si>
  <si>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</si>
  <si>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</si>
  <si>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</si>
  <si>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</si>
  <si>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</si>
  <si>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</si>
  <si>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</si>
  <si>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</si>
  <si>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</si>
  <si>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</si>
  <si>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</si>
  <si>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</si>
  <si>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</si>
  <si>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</si>
  <si>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</si>
  <si>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</si>
  <si>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</si>
  <si>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</si>
  <si>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</si>
  <si>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</si>
  <si>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</si>
  <si>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</si>
  <si>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</si>
  <si>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</si>
  <si>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</si>
  <si>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</si>
  <si>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</si>
  <si>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</si>
  <si>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</si>
  <si>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</si>
  <si>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</si>
  <si>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</si>
  <si>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</si>
  <si>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</si>
  <si>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</si>
  <si>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</si>
  <si>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</si>
  <si>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</si>
  <si>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</si>
  <si>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</si>
  <si>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</si>
  <si>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</si>
  <si>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</si>
  <si>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</si>
  <si>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</si>
  <si>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</si>
  <si>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</si>
  <si>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</si>
  <si>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</si>
  <si>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</si>
  <si>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</si>
  <si>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</si>
  <si>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</si>
  <si>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</si>
  <si>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</si>
  <si>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</si>
  <si>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</si>
  <si>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</si>
  <si>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</si>
  <si>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</si>
  <si>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</si>
  <si>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</si>
  <si>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</si>
  <si>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</si>
  <si>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</si>
  <si>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</si>
  <si>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</si>
  <si>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</si>
  <si>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</si>
  <si>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</si>
  <si>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</si>
  <si>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</si>
  <si>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</si>
  <si>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</si>
  <si>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</si>
  <si>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</si>
  <si>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</si>
  <si>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</si>
  <si>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</si>
  <si>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</si>
  <si>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</si>
  <si>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</si>
  <si>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</si>
  <si>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</si>
  <si>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</si>
  <si>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</si>
  <si>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</si>
  <si>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</si>
  <si>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</si>
  <si>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</si>
  <si>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</si>
  <si>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</si>
  <si>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</si>
  <si>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</si>
  <si>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</si>
  <si>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</si>
  <si>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</si>
  <si>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</si>
  <si>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</si>
  <si>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</si>
  <si>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</si>
  <si>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</si>
  <si>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</si>
  <si>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</si>
  <si>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</si>
  <si>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</si>
  <si>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</si>
  <si>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</si>
  <si>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</si>
  <si>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</si>
  <si>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</si>
  <si>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</si>
  <si>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</si>
  <si>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</si>
  <si>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</si>
  <si>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</si>
  <si>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</si>
  <si>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</si>
  <si>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</si>
  <si>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</si>
  <si>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</si>
  <si>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</si>
  <si>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</si>
  <si>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</si>
  <si>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</si>
  <si>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</si>
  <si>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</si>
  <si>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</si>
  <si>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</si>
  <si>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</si>
  <si>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</si>
  <si>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</si>
  <si>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</si>
  <si>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</si>
  <si>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</si>
  <si>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</si>
  <si>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</si>
  <si>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</si>
  <si>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</si>
  <si>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</si>
  <si>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</si>
  <si>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</si>
  <si>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</si>
  <si>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</si>
  <si>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</si>
  <si>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</si>
  <si>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</si>
  <si>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</si>
  <si>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</si>
  <si>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</si>
  <si>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</si>
  <si>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</si>
  <si>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</si>
  <si>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</si>
  <si>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</si>
  <si>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</si>
  <si>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</si>
  <si>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</si>
  <si>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</si>
  <si>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</si>
  <si>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</si>
  <si>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</si>
  <si>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</si>
  <si>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</si>
  <si>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</si>
  <si>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</si>
  <si>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</si>
  <si>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</si>
  <si>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</si>
  <si>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</si>
  <si>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</si>
  <si>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</si>
  <si>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</si>
  <si>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</si>
  <si>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</si>
  <si>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</si>
  <si>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</si>
  <si>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</si>
  <si>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</si>
  <si>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</si>
  <si>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</si>
  <si>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</si>
  <si>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</si>
  <si>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</si>
  <si>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</si>
  <si>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</si>
  <si>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</si>
  <si>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</si>
  <si>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</si>
  <si>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</si>
  <si>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</si>
  <si>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</si>
  <si>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</si>
  <si>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</si>
  <si>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</si>
  <si>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</si>
  <si>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</si>
  <si>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</si>
  <si>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</si>
  <si>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</si>
  <si>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</si>
  <si>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</si>
  <si>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</si>
  <si>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</si>
  <si>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</si>
  <si>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</si>
  <si>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</si>
  <si>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</si>
  <si>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</si>
  <si>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</si>
  <si>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</si>
  <si>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</si>
  <si>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</si>
  <si>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</si>
  <si>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</si>
  <si>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</si>
  <si>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</si>
  <si>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</si>
  <si>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</si>
  <si>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</si>
  <si>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</si>
  <si>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</si>
  <si>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</si>
  <si>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</si>
  <si>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</si>
  <si>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</si>
  <si>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</si>
  <si>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</si>
  <si>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</si>
  <si>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</si>
  <si>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</si>
  <si>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</si>
  <si>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</si>
  <si>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</si>
  <si>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</si>
  <si>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</si>
  <si>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</si>
  <si>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</si>
  <si>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</si>
  <si>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</si>
  <si>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</si>
  <si>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</si>
  <si>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</si>
  <si>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</si>
  <si>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</si>
  <si>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</si>
  <si>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</si>
  <si>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</si>
  <si>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</si>
  <si>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</si>
  <si>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</si>
  <si>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</si>
  <si>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</si>
  <si>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</si>
  <si>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</si>
  <si>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</si>
  <si>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</si>
  <si>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</si>
  <si>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</si>
  <si>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</si>
  <si>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</si>
  <si>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</si>
  <si>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</si>
  <si>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</si>
  <si>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</si>
  <si>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</si>
  <si>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</si>
  <si>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</si>
  <si>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</si>
  <si>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</si>
  <si>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</si>
  <si>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</si>
  <si>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</si>
  <si>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</si>
  <si>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</si>
  <si>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</si>
  <si>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</si>
  <si>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</si>
  <si>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</si>
  <si>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</si>
  <si>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</si>
  <si>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</si>
  <si>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</si>
  <si>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</si>
  <si>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</si>
  <si>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</si>
  <si>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</si>
  <si>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</si>
  <si>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</si>
  <si>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</si>
  <si>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</si>
  <si>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</si>
  <si>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</si>
  <si>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</si>
  <si>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</si>
  <si>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</si>
  <si>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</si>
  <si>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</si>
  <si>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</si>
  <si>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</si>
  <si>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</si>
  <si>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</si>
  <si>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</si>
  <si>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</si>
  <si>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</si>
  <si>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</si>
  <si>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</si>
  <si>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</si>
  <si>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</si>
  <si>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</si>
  <si>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</si>
  <si>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</si>
  <si>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</si>
  <si>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</si>
  <si>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</si>
  <si>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</si>
  <si>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</si>
  <si>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</si>
  <si>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</si>
  <si>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</si>
  <si>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</si>
  <si>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</si>
  <si>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</si>
  <si>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</si>
  <si>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</si>
  <si>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</si>
  <si>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</si>
  <si>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</si>
  <si>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</si>
  <si>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</si>
  <si>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</si>
  <si>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</si>
  <si>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</si>
  <si>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</si>
  <si>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</si>
  <si>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</si>
  <si>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</si>
  <si>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</si>
  <si>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</si>
  <si>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</si>
  <si>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</si>
  <si>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</si>
  <si>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</si>
  <si>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</si>
  <si>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</si>
  <si>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</si>
  <si>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</si>
  <si>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</si>
  <si>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</si>
  <si>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</si>
  <si>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</si>
  <si>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</si>
  <si>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</si>
  <si>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</si>
  <si>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</si>
  <si>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</si>
  <si>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</si>
  <si>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</si>
  <si>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</si>
  <si>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</si>
  <si>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</si>
  <si>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</si>
  <si>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</si>
  <si>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</si>
  <si>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</si>
  <si>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</si>
  <si>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</si>
  <si>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</si>
  <si>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</si>
  <si>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</si>
  <si>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</si>
  <si>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</si>
  <si>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</si>
  <si>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</si>
  <si>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</si>
  <si>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</si>
  <si>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</si>
  <si>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</si>
  <si>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</si>
  <si>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</si>
  <si>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</si>
  <si>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</si>
  <si>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</si>
  <si>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</si>
  <si>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</si>
  <si>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</si>
  <si>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</si>
  <si>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</si>
  <si>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</si>
  <si>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</si>
  <si>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</si>
  <si>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</si>
  <si>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</si>
  <si>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</si>
  <si>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</si>
  <si>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</si>
  <si>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</si>
  <si>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</si>
  <si>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</si>
  <si>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</si>
  <si>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</si>
  <si>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</si>
  <si>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</si>
  <si>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</si>
  <si>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</si>
  <si>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</si>
  <si>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</si>
  <si>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</si>
  <si>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</si>
  <si>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</si>
  <si>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</si>
  <si>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</si>
  <si>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</si>
  <si>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</si>
  <si>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</si>
  <si>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</si>
  <si>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</si>
  <si>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</si>
  <si>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</si>
  <si>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</si>
  <si>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</si>
  <si>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</si>
  <si>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</si>
  <si>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</si>
  <si>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</si>
  <si>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</si>
  <si>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</si>
  <si>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</si>
  <si>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</si>
  <si>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</si>
  <si>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</si>
  <si>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</si>
  <si>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</si>
  <si>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</si>
  <si>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</si>
  <si>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</si>
  <si>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</si>
  <si>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</si>
  <si>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</si>
  <si>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</si>
  <si>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</si>
  <si>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</si>
  <si>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</si>
  <si>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</si>
  <si>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</si>
  <si>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</si>
  <si>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</si>
  <si>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</si>
  <si>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</si>
  <si>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</si>
  <si>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</si>
  <si>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</si>
  <si>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</si>
  <si>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</si>
  <si>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</si>
  <si>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</si>
  <si>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</si>
  <si>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</si>
  <si>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</si>
  <si>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</si>
  <si>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</si>
  <si>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</si>
  <si>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</si>
  <si>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</si>
  <si>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</si>
  <si>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</si>
  <si>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</si>
  <si>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</si>
  <si>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</si>
  <si>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</si>
  <si>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</si>
  <si>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</si>
  <si>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</si>
  <si>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</si>
  <si>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</si>
  <si>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</si>
  <si>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</si>
  <si>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</si>
  <si>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</si>
  <si>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</si>
  <si>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</si>
  <si>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</si>
  <si>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</si>
  <si>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</si>
  <si>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</si>
  <si>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</si>
  <si>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</si>
  <si>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</si>
  <si>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</si>
  <si>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</si>
  <si>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</si>
  <si>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</si>
  <si>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</si>
  <si>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</si>
  <si>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</si>
  <si>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</si>
  <si>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</si>
  <si>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</si>
  <si>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</si>
  <si>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</si>
  <si>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</si>
  <si>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</si>
  <si>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</si>
  <si>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</si>
  <si>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</si>
  <si>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</si>
  <si>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</si>
  <si>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</si>
  <si>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</si>
  <si>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</si>
  <si>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</si>
  <si>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</si>
  <si>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</si>
  <si>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</si>
  <si>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</si>
  <si>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</si>
  <si>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</si>
  <si>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</si>
  <si>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</si>
  <si>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</si>
  <si>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</si>
  <si>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</si>
  <si>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</si>
  <si>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</si>
  <si>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</si>
  <si>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</si>
  <si>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</si>
  <si>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</si>
  <si>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</si>
  <si>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</si>
  <si>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</si>
  <si>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</si>
  <si>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</si>
  <si>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</si>
  <si>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</si>
  <si>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</si>
  <si>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</si>
  <si>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</si>
  <si>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</si>
  <si>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</si>
  <si>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</si>
  <si>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</si>
  <si>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</si>
  <si>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</si>
  <si>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</si>
  <si>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</si>
  <si>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</si>
  <si>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</si>
  <si>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</si>
  <si>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</si>
  <si>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</si>
  <si>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</si>
  <si>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</si>
  <si>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</si>
  <si>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</si>
  <si>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</si>
  <si>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</si>
  <si>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</si>
  <si>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</si>
  <si>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</si>
  <si>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</si>
  <si>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</si>
  <si>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</si>
  <si>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</si>
  <si>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</si>
  <si>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</si>
  <si>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</si>
  <si>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</si>
  <si>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</si>
  <si>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</si>
  <si>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</si>
  <si>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</si>
  <si>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</si>
  <si>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</si>
  <si>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</si>
  <si>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</si>
  <si>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</si>
  <si>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</si>
  <si>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</si>
  <si>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</si>
  <si>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</si>
  <si>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</si>
  <si>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</si>
  <si>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</si>
  <si>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</si>
  <si>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</si>
  <si>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</si>
  <si>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</si>
  <si>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</si>
  <si>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</si>
  <si>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</si>
  <si>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</si>
  <si>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</si>
  <si>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</si>
  <si>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</si>
  <si>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</si>
  <si>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</si>
  <si>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</si>
  <si>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</si>
  <si>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</si>
  <si>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</si>
  <si>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</si>
  <si>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</si>
  <si>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</si>
  <si>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</si>
  <si>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</si>
  <si>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</si>
  <si>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</si>
  <si>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</si>
  <si>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</si>
  <si>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</si>
  <si>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</si>
  <si>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</si>
  <si>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</si>
  <si>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</si>
  <si>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</si>
  <si>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</si>
  <si>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</si>
  <si>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</si>
  <si>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</si>
  <si>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</si>
  <si>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</si>
  <si>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</si>
  <si>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</si>
  <si>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</si>
  <si>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</si>
  <si>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</si>
  <si>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</si>
  <si>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</si>
  <si>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</si>
  <si>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</si>
  <si>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</si>
  <si>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</si>
  <si>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</si>
  <si>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</si>
  <si>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</si>
  <si>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</si>
  <si>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</si>
  <si>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</si>
  <si>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</si>
  <si>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</si>
  <si>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</si>
  <si>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</si>
  <si>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</si>
  <si>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</si>
  <si>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</si>
  <si>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</si>
  <si>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</si>
  <si>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</si>
  <si>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</si>
  <si>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</si>
  <si>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</si>
  <si>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</si>
  <si>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</si>
  <si>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</si>
  <si>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</si>
  <si>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</si>
  <si>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</si>
  <si>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</si>
  <si>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</si>
  <si>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</si>
  <si>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</si>
  <si>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</si>
  <si>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</si>
  <si>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</si>
  <si>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</si>
  <si>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</si>
  <si>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</si>
  <si>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</si>
  <si>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</si>
  <si>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</si>
  <si>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</si>
  <si>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</si>
  <si>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</si>
  <si>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</si>
  <si>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</si>
  <si>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</si>
  <si>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</si>
  <si>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</si>
  <si>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</si>
  <si>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</si>
  <si>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</si>
  <si>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</si>
  <si>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</si>
  <si>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</si>
  <si>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</si>
  <si>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</si>
  <si>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</si>
  <si>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</si>
  <si>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</si>
  <si>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</si>
  <si>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</si>
  <si>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</si>
  <si>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</si>
  <si>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</si>
  <si>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</si>
  <si>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</si>
  <si>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</si>
  <si>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</si>
  <si>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</si>
  <si>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</si>
  <si>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</si>
  <si>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</si>
  <si>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</si>
  <si>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</si>
  <si>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</si>
  <si>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</si>
  <si>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</si>
  <si>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</si>
  <si>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</si>
  <si>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</si>
  <si>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</si>
  <si>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</si>
  <si>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</si>
  <si>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</si>
  <si>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</si>
  <si>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</si>
  <si>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</si>
  <si>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</si>
  <si>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</si>
  <si>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</si>
  <si>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</si>
  <si>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</si>
  <si>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</si>
  <si>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</si>
  <si>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</si>
  <si>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</si>
  <si>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</si>
  <si>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</si>
  <si>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</si>
  <si>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</si>
  <si>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</si>
  <si>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</si>
  <si>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</si>
  <si>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</si>
  <si>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</si>
  <si>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</si>
  <si>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</si>
  <si>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</si>
  <si>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</si>
  <si>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</si>
  <si>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</si>
  <si>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</si>
  <si>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</si>
  <si>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</si>
  <si>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</si>
  <si>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</si>
  <si>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</si>
  <si>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</si>
  <si>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</si>
  <si>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</si>
  <si>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</si>
  <si>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</si>
  <si>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</si>
  <si>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</si>
  <si>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</si>
  <si>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</si>
  <si>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</si>
  <si>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</si>
  <si>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</si>
  <si>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</si>
  <si>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</si>
  <si>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</si>
  <si>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</si>
  <si>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</si>
  <si>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</si>
  <si>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</si>
  <si>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</si>
  <si>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</si>
  <si>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</si>
  <si>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</si>
  <si>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</si>
  <si>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</si>
  <si>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</si>
  <si>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</si>
  <si>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</si>
  <si>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</si>
  <si>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</si>
  <si>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</si>
  <si>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</si>
  <si>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</si>
  <si>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</si>
  <si>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</si>
  <si>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</si>
  <si>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</si>
  <si>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</si>
  <si>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</si>
  <si>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</si>
  <si>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</si>
  <si>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</si>
  <si>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</si>
  <si>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</si>
  <si>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</si>
  <si>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</si>
  <si>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</si>
  <si>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</si>
  <si>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</si>
  <si>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</si>
  <si>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</si>
  <si>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</si>
  <si>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</si>
  <si>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</si>
  <si>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</si>
  <si>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</si>
  <si>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</si>
  <si>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</si>
  <si>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</si>
  <si>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</si>
  <si>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</si>
  <si>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</si>
  <si>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</si>
  <si>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</si>
  <si>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</si>
  <si>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</si>
  <si>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</si>
  <si>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</si>
  <si>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</si>
  <si>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</si>
  <si>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</si>
  <si>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</si>
  <si>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</si>
  <si>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</si>
  <si>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</si>
  <si>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</si>
  <si>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</si>
  <si>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</si>
  <si>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</si>
  <si>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</si>
  <si>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</si>
  <si>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</si>
  <si>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</si>
  <si>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</si>
  <si>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</si>
  <si>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</si>
  <si>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</si>
  <si>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</si>
  <si>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</si>
  <si>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</si>
  <si>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</si>
  <si>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</si>
  <si>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</si>
  <si>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</si>
  <si>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</si>
  <si>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</si>
  <si>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</si>
  <si>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</si>
  <si>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</si>
  <si>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</si>
  <si>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</si>
  <si>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</si>
  <si>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</si>
  <si>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</si>
  <si>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</si>
  <si>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</si>
  <si>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</si>
  <si>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</si>
  <si>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</si>
  <si>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</si>
  <si>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</si>
  <si>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</si>
  <si>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</si>
  <si>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</si>
  <si>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</si>
  <si>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</si>
  <si>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</si>
  <si>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</si>
  <si>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</si>
  <si>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</si>
  <si>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</si>
  <si>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</si>
  <si>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</si>
  <si>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</si>
  <si>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</si>
  <si>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</si>
  <si>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</si>
  <si>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</si>
  <si>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</si>
  <si>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</si>
  <si>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</si>
  <si>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</si>
  <si>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</si>
  <si>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</si>
  <si>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</si>
  <si>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</si>
  <si>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</si>
  <si>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</si>
  <si>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</si>
  <si>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</si>
  <si>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</si>
  <si>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</si>
  <si>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</si>
  <si>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</si>
  <si>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</si>
  <si>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</si>
  <si>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</si>
  <si>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</si>
  <si>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</si>
  <si>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</si>
  <si>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</si>
  <si>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</si>
  <si>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</si>
  <si>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</si>
  <si>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</si>
  <si>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</si>
  <si>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</si>
  <si>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</si>
  <si>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</si>
  <si>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</si>
  <si>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</si>
  <si>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</si>
  <si>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</si>
  <si>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</si>
  <si>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</si>
  <si>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</si>
  <si>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</si>
  <si>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</si>
  <si>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</si>
  <si>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</si>
  <si>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</si>
  <si>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</si>
  <si>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</si>
  <si>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</si>
  <si>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</si>
  <si>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</si>
  <si>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</si>
  <si>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</si>
  <si>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</si>
  <si>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</si>
  <si>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</si>
  <si>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</si>
  <si>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</si>
  <si>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</si>
  <si>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</si>
  <si>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</si>
  <si>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</si>
  <si>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</si>
  <si>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</si>
  <si>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</si>
  <si>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</si>
  <si>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</si>
  <si>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</si>
  <si>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</si>
  <si>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</si>
  <si>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</si>
  <si>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</si>
  <si>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</si>
  <si>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</si>
  <si>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</si>
  <si>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</si>
  <si>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</si>
  <si>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</si>
  <si>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</si>
  <si>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</si>
  <si>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</si>
  <si>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</si>
  <si>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</si>
  <si>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</si>
  <si>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</si>
  <si>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</si>
  <si>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</si>
  <si>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</si>
  <si>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</si>
  <si>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</si>
  <si>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</si>
  <si>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</si>
  <si>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</si>
  <si>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</si>
  <si>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</si>
  <si>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</si>
  <si>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</si>
  <si>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</si>
  <si>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</si>
  <si>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</si>
  <si>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</si>
  <si>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</si>
  <si>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</si>
  <si>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</si>
  <si>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</si>
  <si>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</si>
  <si>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</si>
  <si>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</si>
  <si>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</si>
  <si>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</si>
  <si>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</si>
  <si>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</si>
  <si>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</si>
  <si>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</si>
  <si>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</si>
  <si>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</si>
  <si>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</si>
  <si>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</si>
  <si>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</si>
  <si>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</si>
  <si>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</si>
  <si>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</si>
  <si>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</si>
  <si>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</si>
  <si>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</si>
  <si>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</si>
  <si>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</si>
  <si>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</si>
  <si>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</si>
  <si>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</si>
  <si>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</si>
  <si>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</si>
  <si>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</si>
  <si>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</si>
  <si>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</si>
  <si>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</si>
  <si>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</si>
  <si>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</si>
  <si>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</si>
  <si>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</si>
  <si>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</si>
  <si>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</si>
  <si>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</si>
  <si>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</si>
  <si>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</si>
  <si>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</si>
  <si>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</si>
  <si>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</si>
  <si>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</si>
  <si>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</si>
  <si>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</si>
  <si>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</si>
  <si>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</si>
  <si>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</si>
  <si>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</si>
  <si>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</si>
  <si>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</si>
  <si>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</si>
  <si>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</si>
  <si>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</si>
  <si>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</si>
  <si>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</si>
  <si>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</si>
  <si>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</si>
  <si>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</si>
  <si>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</si>
  <si>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</si>
  <si>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</si>
  <si>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</si>
  <si>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</si>
  <si>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</si>
  <si>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</si>
  <si>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</si>
  <si>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</si>
  <si>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</si>
  <si>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</si>
  <si>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</si>
  <si>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</si>
  <si>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</si>
  <si>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</si>
  <si>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</si>
  <si>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</si>
  <si>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</si>
  <si>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</si>
  <si>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</si>
  <si>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</si>
  <si>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</si>
  <si>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</si>
  <si>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</si>
  <si>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</si>
  <si>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</si>
  <si>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</si>
  <si>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</si>
  <si>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</si>
  <si>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</si>
  <si>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</si>
  <si>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</si>
  <si>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</si>
  <si>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</si>
  <si>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</si>
  <si>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</si>
  <si>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</si>
  <si>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</si>
  <si>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</si>
  <si>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</si>
  <si>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</si>
  <si>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</si>
  <si>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</si>
  <si>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</si>
  <si>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</si>
  <si>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</si>
  <si>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</si>
  <si>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</si>
  <si>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</si>
  <si>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</si>
  <si>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</si>
  <si>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</si>
  <si>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</si>
  <si>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</si>
  <si>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</si>
  <si>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</si>
  <si>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</si>
  <si>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</si>
  <si>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</si>
  <si>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</si>
  <si>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</si>
  <si>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</si>
  <si>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</si>
  <si>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</si>
  <si>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</si>
  <si>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</si>
  <si>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</si>
  <si>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</si>
  <si>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</si>
  <si>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</si>
  <si>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</si>
  <si>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</si>
  <si>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</si>
  <si>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</si>
  <si>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</si>
  <si>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</si>
  <si>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</si>
  <si>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</si>
  <si>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</si>
  <si>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</si>
  <si>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</si>
  <si>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</si>
  <si>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</si>
  <si>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</si>
  <si>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</si>
  <si>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</si>
  <si>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</si>
  <si>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</si>
  <si>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</si>
  <si>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</si>
  <si>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</si>
  <si>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</si>
  <si>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</si>
  <si>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</si>
  <si>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</si>
  <si>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</si>
  <si>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</si>
  <si>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</si>
  <si>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</si>
  <si>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</si>
  <si>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</si>
  <si>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</si>
  <si>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</si>
  <si>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</si>
  <si>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</si>
  <si>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</si>
  <si>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</si>
  <si>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</si>
  <si>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</si>
  <si>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</si>
  <si>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</si>
  <si>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</si>
  <si>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</si>
  <si>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</si>
  <si>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</si>
  <si>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</si>
  <si>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</si>
  <si>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</si>
  <si>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</si>
  <si>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</si>
  <si>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</si>
  <si>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</si>
  <si>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</si>
  <si>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</si>
  <si>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</si>
  <si>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</si>
  <si>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</si>
  <si>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</si>
  <si>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</si>
  <si>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</si>
  <si>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</si>
  <si>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</si>
  <si>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</si>
  <si>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</si>
  <si>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</si>
  <si>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</si>
  <si>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</si>
  <si>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</si>
  <si>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</si>
  <si>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</si>
  <si>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</si>
  <si>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</si>
  <si>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</si>
  <si>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</si>
  <si>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</si>
  <si>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</si>
  <si>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</si>
  <si>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</si>
  <si>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</si>
  <si>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</si>
  <si>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</si>
  <si>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</si>
  <si>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</si>
  <si>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</si>
  <si>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</si>
  <si>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</si>
  <si>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</si>
  <si>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</si>
  <si>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</si>
  <si>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</si>
  <si>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</si>
  <si>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</si>
  <si>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</si>
  <si>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</si>
  <si>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</si>
  <si>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</si>
  <si>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</si>
  <si>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</si>
  <si>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</si>
  <si>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</si>
  <si>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</si>
  <si>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</si>
  <si>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</si>
  <si>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</si>
  <si>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</si>
  <si>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</si>
  <si>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</si>
  <si>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</si>
  <si>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</si>
  <si>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</si>
  <si>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</si>
  <si>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</si>
  <si>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</si>
  <si>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</si>
  <si>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</si>
  <si>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</si>
  <si>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</si>
  <si>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</si>
  <si>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</si>
  <si>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</si>
  <si>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</si>
  <si>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</si>
  <si>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</si>
  <si>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</si>
  <si>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</si>
  <si>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</si>
  <si>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</si>
  <si>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</si>
  <si>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</si>
  <si>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</si>
  <si>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</si>
  <si>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</si>
  <si>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</si>
  <si>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</si>
  <si>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</si>
  <si>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</si>
  <si>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</si>
  <si>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</si>
  <si>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</si>
  <si>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</si>
  <si>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</si>
  <si>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</si>
  <si>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</si>
  <si>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</si>
  <si>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</si>
  <si>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</si>
  <si>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</si>
  <si>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</si>
  <si>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</si>
  <si>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</si>
  <si>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</si>
  <si>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</si>
  <si>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</si>
  <si>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</si>
  <si>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</si>
  <si>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</si>
  <si>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</si>
  <si>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</si>
  <si>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</si>
  <si>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</si>
  <si>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</si>
  <si>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</si>
  <si>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</si>
  <si>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</si>
  <si>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</si>
  <si>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</si>
  <si>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</si>
  <si>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</si>
  <si>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</si>
  <si>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</si>
  <si>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</si>
  <si>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</si>
  <si>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</si>
  <si>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</si>
  <si>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</si>
  <si>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</si>
  <si>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</si>
  <si>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</si>
  <si>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</si>
  <si>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</si>
  <si>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</si>
  <si>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</si>
  <si>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</si>
  <si>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</si>
  <si>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</si>
  <si>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</si>
  <si>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</si>
  <si>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</si>
  <si>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</si>
  <si>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</si>
  <si>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</si>
  <si>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</si>
  <si>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</si>
  <si>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</si>
  <si>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</si>
  <si>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</si>
  <si>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</si>
  <si>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</si>
  <si>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</si>
  <si>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</si>
  <si>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</si>
  <si>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</si>
  <si>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</si>
  <si>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</si>
  <si>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</si>
  <si>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</si>
  <si>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</si>
  <si>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</si>
  <si>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</si>
  <si>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</si>
  <si>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</si>
  <si>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</si>
  <si>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</si>
  <si>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</si>
  <si>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</si>
  <si>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</si>
  <si>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</si>
  <si>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</si>
  <si>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</si>
  <si>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</si>
  <si>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</si>
  <si>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</si>
  <si>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</si>
  <si>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</si>
  <si>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</si>
  <si>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</si>
  <si>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</si>
  <si>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</si>
  <si>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</si>
  <si>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</si>
  <si>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</si>
  <si>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</si>
  <si>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</si>
  <si>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</si>
  <si>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</si>
  <si>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</si>
  <si>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</si>
  <si>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</si>
  <si>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</si>
  <si>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</si>
  <si>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</si>
  <si>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</si>
  <si>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</si>
  <si>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</si>
  <si>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</si>
  <si>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</si>
  <si>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</si>
  <si>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</si>
  <si>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</si>
  <si>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</si>
  <si>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</si>
  <si>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</si>
  <si>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</si>
  <si>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</si>
  <si>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</si>
  <si>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</si>
  <si>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</si>
  <si>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</si>
  <si>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</si>
  <si>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</si>
  <si>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</si>
  <si>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</si>
  <si>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</si>
  <si>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</si>
  <si>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</si>
  <si>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</si>
  <si>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</si>
  <si>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</si>
  <si>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</si>
  <si>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</si>
  <si>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</si>
  <si>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</si>
  <si>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</si>
  <si>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</si>
  <si>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</si>
  <si>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</si>
  <si>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</si>
  <si>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</si>
  <si>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</si>
  <si>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</si>
  <si>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</si>
  <si>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</si>
  <si>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</si>
  <si>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</si>
  <si>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</si>
  <si>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</si>
  <si>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</si>
  <si>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</si>
  <si>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</si>
  <si>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</si>
  <si>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</si>
  <si>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</si>
  <si>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</si>
  <si>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</si>
  <si>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</si>
  <si>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</si>
  <si>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</si>
  <si>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</si>
  <si>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</si>
  <si>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</si>
  <si>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</si>
  <si>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</si>
  <si>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</si>
  <si>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</si>
  <si>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</si>
  <si>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</si>
  <si>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</si>
  <si>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</si>
  <si>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</si>
  <si>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</si>
  <si>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</si>
  <si>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</si>
  <si>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</si>
  <si>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</si>
  <si>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</si>
  <si>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</si>
  <si>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</si>
  <si>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</si>
  <si>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</si>
  <si>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</si>
  <si>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</si>
  <si>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</si>
  <si>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</si>
  <si>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</si>
  <si>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</si>
  <si>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</si>
  <si>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</si>
  <si>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</si>
  <si>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</si>
  <si>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</si>
  <si>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</si>
  <si>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</si>
  <si>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</si>
  <si>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</si>
  <si>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</si>
  <si>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</si>
  <si>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</si>
  <si>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</si>
  <si>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</si>
  <si>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</si>
  <si>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</si>
  <si>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</si>
  <si>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</si>
  <si>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</si>
  <si>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</si>
  <si>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</si>
  <si>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</si>
  <si>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</si>
  <si>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</si>
  <si>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</si>
  <si>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</si>
  <si>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</si>
  <si>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</si>
  <si>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</si>
  <si>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</si>
  <si>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</si>
  <si>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</si>
  <si>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</si>
  <si>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</si>
  <si>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</si>
  <si>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</si>
  <si>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</si>
  <si>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</si>
  <si>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</si>
  <si>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</si>
  <si>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</si>
  <si>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</si>
  <si>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</si>
  <si>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</si>
  <si>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</si>
  <si>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</si>
  <si>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</si>
  <si>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</si>
  <si>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</si>
  <si>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</si>
  <si>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</si>
  <si>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</si>
  <si>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</si>
  <si>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</si>
  <si>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</si>
  <si>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</si>
  <si>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</si>
  <si>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</si>
  <si>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</si>
  <si>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</si>
  <si>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</si>
  <si>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</si>
  <si>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</si>
  <si>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</si>
  <si>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</si>
  <si>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</si>
  <si>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</si>
  <si>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</si>
  <si>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</si>
  <si>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</si>
  <si>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</si>
  <si>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</si>
  <si>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</si>
  <si>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</si>
  <si>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</si>
  <si>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</si>
  <si>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</si>
  <si>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</si>
  <si>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</si>
  <si>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</si>
  <si>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</si>
  <si>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</si>
  <si>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</si>
  <si>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</si>
  <si>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</si>
  <si>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</si>
  <si>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</si>
  <si>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</si>
  <si>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</si>
  <si>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</si>
  <si>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</si>
  <si>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</si>
  <si>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</si>
  <si>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</si>
  <si>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</si>
  <si>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</si>
  <si>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</si>
  <si>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</si>
  <si>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</si>
  <si>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</si>
  <si>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</si>
  <si>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</si>
  <si>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</si>
  <si>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</si>
  <si>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</si>
  <si>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</si>
  <si>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</si>
  <si>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</si>
  <si>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</si>
  <si>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</si>
  <si>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</si>
  <si>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</si>
  <si>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</si>
  <si>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</si>
  <si>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</si>
  <si>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</si>
  <si>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</si>
  <si>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</si>
  <si>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</si>
  <si>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</si>
  <si>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</si>
  <si>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</si>
  <si>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</si>
  <si>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</si>
  <si>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</si>
  <si>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</si>
  <si>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</si>
  <si>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</si>
  <si>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</si>
  <si>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</si>
  <si>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</si>
  <si>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</si>
  <si>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</si>
  <si>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</si>
  <si>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</si>
  <si>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</si>
  <si>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</si>
  <si>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</si>
  <si>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</si>
  <si>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</si>
  <si>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</si>
  <si>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</si>
  <si>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</si>
  <si>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</si>
  <si>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</si>
  <si>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</si>
  <si>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</si>
  <si>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</si>
  <si>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</si>
  <si>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</si>
  <si>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</si>
  <si>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</si>
  <si>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</si>
  <si>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</si>
  <si>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</si>
  <si>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</si>
  <si>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</si>
  <si>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</si>
  <si>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</si>
  <si>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</si>
  <si>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</si>
  <si>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</si>
  <si>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</si>
  <si>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</si>
  <si>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</si>
  <si>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</si>
  <si>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</si>
  <si>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</si>
  <si>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</si>
  <si>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</si>
  <si>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</si>
  <si>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</si>
  <si>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</si>
  <si>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</si>
  <si>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</si>
  <si>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</si>
  <si>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</si>
  <si>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</si>
  <si>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</si>
  <si>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</si>
  <si>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</si>
  <si>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</si>
  <si>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</si>
  <si>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</si>
  <si>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</si>
  <si>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</si>
  <si>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</si>
  <si>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</si>
  <si>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</si>
  <si>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</si>
  <si>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</si>
  <si>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</si>
  <si>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</si>
  <si>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</si>
  <si>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</si>
  <si>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</si>
  <si>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</si>
  <si>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</si>
  <si>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</si>
  <si>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</si>
  <si>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</si>
  <si>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</si>
  <si>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</si>
  <si>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</si>
  <si>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</si>
  <si>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</si>
  <si>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</si>
  <si>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</si>
  <si>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</si>
  <si>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</si>
  <si>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</si>
  <si>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</si>
  <si>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</si>
  <si>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</si>
  <si>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</si>
  <si>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</si>
  <si>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</si>
  <si>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</si>
  <si>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</si>
  <si>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</si>
  <si>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</si>
  <si>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</si>
  <si>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</si>
  <si>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</si>
  <si>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</si>
  <si>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</si>
  <si>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</si>
  <si>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</si>
  <si>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</si>
  <si>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</si>
  <si>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</si>
  <si>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</si>
  <si>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</si>
  <si>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</si>
  <si>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</si>
  <si>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</si>
  <si>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</si>
  <si>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</si>
  <si>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</si>
  <si>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</si>
  <si>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</si>
  <si>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</si>
  <si>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</si>
  <si>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</si>
  <si>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</si>
  <si>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</si>
  <si>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</si>
  <si>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</si>
  <si>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</si>
  <si>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</si>
  <si>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</si>
  <si>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</si>
  <si>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</si>
  <si>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</si>
  <si>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</si>
  <si>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</si>
  <si>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</si>
  <si>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</si>
  <si>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</si>
  <si>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</si>
  <si>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</si>
  <si>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</si>
  <si>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</si>
  <si>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</si>
  <si>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</si>
  <si>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</si>
  <si>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</si>
  <si>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</si>
  <si>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</si>
  <si>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</si>
  <si>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</si>
  <si>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</si>
  <si>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</si>
  <si>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</si>
  <si>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</si>
  <si>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</si>
  <si>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</si>
  <si>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</si>
  <si>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</si>
  <si>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</si>
  <si>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</si>
  <si>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</si>
  <si>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</si>
  <si>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</si>
  <si>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</si>
  <si>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</si>
  <si>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</si>
  <si>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</si>
  <si>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</si>
  <si>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</si>
  <si>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</si>
  <si>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</si>
  <si>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</si>
  <si>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</si>
  <si>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</si>
  <si>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</si>
  <si>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</si>
  <si>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</si>
  <si>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</si>
  <si>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</si>
  <si>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</si>
  <si>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</si>
  <si>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</si>
  <si>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</si>
  <si>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</si>
  <si>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</si>
  <si>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</si>
  <si>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</si>
  <si>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</si>
  <si>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</si>
  <si>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</si>
  <si>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</si>
  <si>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</si>
  <si>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</si>
  <si>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</si>
  <si>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</si>
  <si>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</si>
  <si>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</si>
  <si>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</si>
  <si>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</si>
  <si>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</si>
  <si>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</si>
  <si>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</si>
  <si>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</si>
  <si>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</si>
  <si>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</si>
  <si>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</si>
  <si>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</si>
  <si>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</si>
  <si>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</si>
  <si>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</si>
  <si>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</si>
  <si>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</si>
  <si>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</si>
  <si>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</si>
  <si>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</si>
  <si>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</si>
  <si>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</si>
  <si>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</si>
  <si>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</si>
  <si>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</si>
  <si>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</si>
  <si>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</si>
  <si>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</si>
  <si>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</si>
  <si>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</si>
  <si>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</si>
  <si>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</si>
  <si>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</si>
  <si>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</si>
  <si>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</si>
  <si>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</si>
  <si>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</si>
  <si>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</si>
  <si>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</si>
  <si>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</si>
  <si>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</si>
  <si>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</si>
  <si>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</si>
  <si>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</si>
  <si>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</si>
  <si>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</si>
  <si>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</si>
  <si>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</si>
  <si>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</si>
  <si>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</si>
  <si>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</si>
  <si>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</si>
  <si>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</si>
  <si>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</si>
  <si>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</si>
  <si>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</si>
  <si>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</si>
  <si>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</si>
  <si>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</si>
  <si>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</si>
  <si>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</si>
  <si>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</si>
  <si>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</si>
  <si>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</si>
  <si>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</si>
  <si>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</si>
  <si>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</si>
  <si>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</si>
  <si>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</si>
  <si>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</si>
  <si>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</si>
  <si>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</si>
  <si>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</si>
  <si>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</si>
  <si>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</si>
  <si>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</si>
  <si>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</si>
  <si>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</si>
  <si>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</si>
  <si>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</si>
  <si>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</si>
  <si>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</si>
  <si>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</si>
  <si>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</si>
  <si>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</si>
  <si>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</si>
  <si>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</si>
  <si>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</si>
  <si>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</si>
  <si>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</si>
  <si>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</si>
  <si>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</si>
  <si>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</si>
  <si>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</si>
  <si>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</si>
  <si>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</si>
  <si>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</si>
  <si>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</si>
  <si>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</si>
  <si>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</si>
  <si>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</si>
  <si>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</si>
  <si>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</si>
  <si>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</si>
  <si>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</si>
  <si>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</si>
  <si>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</si>
  <si>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</si>
  <si>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</si>
  <si>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</si>
  <si>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</si>
  <si>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</si>
  <si>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</si>
  <si>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</si>
  <si>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</si>
  <si>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</si>
  <si>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</si>
  <si>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</si>
  <si>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</si>
  <si>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</si>
  <si>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</si>
  <si>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</si>
  <si>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</si>
  <si>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</si>
  <si>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</si>
  <si>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</si>
  <si>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</si>
  <si>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</si>
  <si>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</si>
  <si>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</si>
  <si>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</si>
  <si>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</si>
  <si>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</si>
  <si>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</si>
  <si>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</si>
  <si>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</si>
  <si>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</si>
  <si>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</si>
  <si>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</si>
  <si>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</si>
  <si>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</si>
  <si>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</si>
  <si>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</si>
  <si>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</si>
  <si>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</si>
  <si>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</si>
  <si>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</si>
  <si>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</si>
  <si>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</si>
  <si>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</si>
  <si>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</si>
  <si>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</si>
  <si>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</si>
  <si>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</si>
  <si>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</si>
  <si>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</si>
  <si>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</si>
  <si>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</si>
  <si>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</si>
  <si>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</si>
  <si>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</si>
  <si>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</si>
  <si>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</si>
  <si>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</si>
  <si>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</si>
  <si>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</si>
  <si>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</si>
  <si>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</si>
  <si>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</si>
  <si>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</si>
  <si>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</si>
  <si>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</si>
  <si>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</si>
  <si>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</si>
  <si>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</si>
  <si>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</si>
  <si>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</si>
  <si>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</si>
  <si>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</si>
  <si>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</si>
  <si>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</si>
  <si>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</si>
  <si>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</si>
  <si>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</si>
  <si>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</si>
  <si>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</si>
  <si>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</si>
  <si>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</si>
  <si>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</si>
  <si>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</si>
  <si>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</si>
  <si>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</si>
  <si>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</si>
  <si>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</si>
  <si>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</si>
  <si>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</si>
  <si>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</si>
  <si>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</si>
  <si>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</si>
  <si>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</si>
  <si>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</si>
  <si>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</si>
  <si>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</si>
  <si>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</si>
  <si>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</si>
  <si>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</si>
  <si>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</si>
  <si>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</si>
  <si>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</si>
  <si>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</si>
  <si>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</si>
  <si>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</si>
  <si>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</si>
  <si>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</si>
  <si>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</si>
  <si>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</si>
  <si>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</si>
  <si>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</si>
  <si>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</si>
  <si>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</si>
  <si>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</si>
  <si>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</si>
  <si>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</si>
  <si>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</si>
  <si>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</si>
  <si>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</si>
  <si>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</si>
  <si>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</si>
  <si>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</si>
  <si>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</si>
  <si>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</si>
  <si>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</si>
  <si>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</si>
  <si>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</si>
  <si>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</si>
  <si>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</si>
  <si>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</si>
  <si>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</si>
  <si>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</si>
  <si>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</si>
  <si>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</si>
  <si>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</si>
  <si>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</si>
  <si>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</si>
  <si>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</si>
  <si>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</si>
  <si>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</si>
  <si>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</si>
  <si>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</si>
  <si>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</si>
  <si>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</si>
  <si>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</si>
  <si>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</si>
  <si>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</si>
  <si>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</si>
  <si>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</si>
  <si>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</si>
  <si>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</si>
  <si>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</si>
  <si>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</si>
  <si>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</si>
  <si>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</si>
  <si>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</si>
  <si>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</si>
  <si>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</si>
  <si>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</si>
  <si>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</si>
  <si>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</si>
  <si>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</si>
  <si>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</si>
  <si>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</si>
  <si>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</si>
  <si>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</si>
  <si>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</si>
  <si>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</si>
  <si>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</si>
  <si>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</si>
  <si>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</si>
  <si>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</si>
  <si>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</si>
  <si>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</si>
  <si>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</si>
  <si>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</si>
  <si>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</si>
  <si>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</si>
  <si>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</si>
  <si>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</si>
  <si>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</si>
  <si>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</si>
  <si>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</si>
  <si>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</si>
  <si>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</si>
  <si>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</si>
  <si>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</si>
  <si>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</si>
  <si>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</si>
  <si>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</si>
  <si>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</si>
  <si>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</si>
  <si>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</si>
  <si>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</si>
  <si>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</si>
  <si>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</si>
  <si>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</si>
  <si>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</si>
  <si>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</si>
  <si>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</si>
  <si>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</si>
  <si>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</si>
  <si>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</si>
  <si>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</si>
  <si>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</si>
  <si>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</si>
  <si>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</si>
  <si>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</si>
  <si>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</si>
  <si>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</si>
  <si>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</si>
  <si>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</si>
  <si>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</si>
  <si>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</si>
  <si>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</si>
  <si>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</si>
  <si>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</si>
  <si>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</si>
  <si>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</si>
  <si>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</si>
  <si>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</si>
  <si>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</si>
  <si>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</si>
  <si>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</si>
  <si>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</si>
  <si>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</si>
  <si>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</si>
  <si>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</si>
  <si>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</si>
  <si>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</si>
  <si>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</si>
  <si>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</si>
  <si>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</si>
  <si>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</si>
  <si>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</si>
  <si>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</si>
  <si>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</si>
  <si>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</si>
  <si>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</si>
  <si>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</si>
  <si>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</si>
  <si>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</si>
  <si>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</si>
  <si>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</si>
  <si>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</si>
  <si>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</si>
  <si>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</si>
  <si>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</si>
  <si>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</si>
  <si>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</si>
  <si>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</si>
  <si>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</si>
  <si>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</si>
  <si>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</si>
  <si>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</si>
  <si>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</si>
  <si>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</si>
  <si>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</si>
  <si>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</si>
  <si>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</si>
  <si>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</si>
  <si>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</si>
  <si>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</si>
  <si>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</si>
  <si>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</si>
  <si>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</si>
  <si>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</si>
  <si>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</si>
  <si>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</si>
  <si>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</si>
  <si>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</si>
  <si>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</si>
  <si>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</si>
  <si>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</si>
  <si>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</si>
  <si>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</si>
  <si>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</si>
  <si>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</si>
  <si>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</si>
  <si>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</si>
  <si>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</si>
  <si>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</si>
  <si>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</si>
  <si>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</si>
  <si>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</si>
  <si>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</si>
  <si>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</si>
  <si>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</si>
  <si>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</si>
  <si>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</si>
  <si>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</si>
  <si>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</si>
  <si>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</si>
  <si>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</si>
  <si>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</si>
  <si>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</si>
  <si>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</si>
  <si>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</si>
  <si>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</si>
  <si>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</si>
  <si>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</si>
  <si>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</si>
  <si>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</si>
  <si>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</si>
  <si>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</si>
  <si>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</si>
  <si>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</si>
  <si>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</si>
  <si>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</si>
  <si>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</si>
  <si>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</si>
  <si>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</si>
  <si>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</si>
  <si>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</si>
  <si>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</si>
  <si>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</si>
  <si>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</si>
  <si>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</si>
  <si>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</si>
  <si>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</si>
  <si>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</si>
  <si>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</si>
  <si>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</si>
  <si>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</si>
  <si>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</si>
  <si>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</si>
  <si>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</si>
  <si>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</si>
  <si>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</si>
  <si>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</si>
  <si>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</si>
  <si>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</si>
  <si>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</si>
  <si>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</si>
  <si>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</si>
  <si>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</si>
  <si>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</si>
  <si>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</si>
  <si>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</si>
  <si>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</si>
  <si>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</si>
  <si>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</si>
  <si>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</si>
  <si>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</si>
  <si>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</si>
  <si>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</si>
  <si>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</si>
  <si>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</si>
  <si>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</si>
  <si>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</si>
  <si>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</si>
  <si>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</si>
  <si>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</si>
  <si>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</si>
  <si>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</si>
  <si>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</si>
  <si>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</si>
  <si>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</si>
  <si>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</si>
  <si>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</si>
  <si>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</si>
  <si>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</si>
  <si>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</si>
  <si>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</si>
  <si>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</si>
  <si>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</si>
  <si>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</si>
  <si>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</si>
  <si>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</si>
  <si>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</si>
  <si>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</si>
  <si>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</si>
  <si>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</si>
  <si>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</si>
  <si>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</si>
  <si>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</si>
  <si>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</si>
  <si>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</si>
  <si>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</si>
  <si>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</si>
  <si>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</si>
  <si>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</si>
  <si>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</si>
  <si>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</si>
  <si>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</si>
  <si>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</si>
  <si>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</si>
  <si>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</si>
  <si>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</si>
  <si>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</si>
  <si>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</si>
  <si>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</si>
  <si>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</si>
  <si>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</si>
  <si>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</si>
  <si>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</si>
  <si>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</si>
  <si>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</si>
  <si>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</si>
  <si>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</si>
  <si>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</si>
  <si>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</si>
  <si>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</si>
  <si>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</si>
  <si>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</si>
  <si>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</si>
  <si>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</si>
  <si>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</si>
  <si>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</si>
  <si>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</si>
  <si>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</si>
  <si>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</si>
  <si>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</si>
  <si>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</si>
  <si>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</si>
  <si>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</si>
  <si>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</si>
  <si>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</si>
  <si>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</si>
  <si>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</si>
  <si>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</si>
  <si>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</si>
  <si>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</si>
  <si>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</si>
  <si>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</si>
  <si>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</si>
  <si>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</si>
  <si>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</si>
  <si>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</si>
  <si>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</si>
  <si>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</si>
  <si>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</si>
  <si>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</si>
  <si>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</si>
  <si>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</si>
  <si>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</si>
  <si>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</si>
  <si>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</si>
  <si>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</si>
  <si>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</si>
  <si>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</si>
  <si>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</si>
  <si>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</si>
  <si>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</si>
  <si>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</si>
  <si>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</si>
  <si>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</si>
  <si>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</si>
  <si>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</si>
  <si>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</si>
  <si>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</si>
  <si>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</si>
  <si>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</si>
  <si>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</si>
  <si>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</si>
  <si>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</si>
  <si>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</si>
  <si>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</si>
  <si>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</si>
  <si>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</si>
  <si>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</si>
  <si>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</si>
  <si>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</si>
  <si>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</si>
  <si>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</si>
  <si>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</si>
  <si>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</si>
  <si>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</si>
  <si>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</si>
  <si>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</si>
  <si>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</si>
  <si>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</si>
  <si>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</si>
  <si>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</si>
  <si>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</si>
  <si>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</si>
  <si>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</si>
  <si>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</si>
  <si>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</si>
  <si>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</si>
  <si>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</si>
  <si>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</si>
  <si>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</si>
  <si>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</si>
  <si>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</si>
  <si>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</si>
  <si>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</si>
  <si>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</si>
  <si>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</si>
  <si>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</si>
  <si>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</si>
  <si>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</si>
  <si>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</si>
  <si>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</si>
  <si>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</si>
  <si>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</si>
  <si>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</si>
  <si>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</si>
  <si>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</si>
  <si>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</si>
  <si>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</si>
  <si>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</si>
  <si>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</si>
  <si>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</si>
  <si>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</si>
  <si>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</si>
  <si>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</si>
  <si>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</si>
  <si>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</si>
  <si>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</si>
  <si>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</si>
  <si>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</si>
  <si>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</si>
  <si>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</si>
  <si>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</si>
  <si>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</si>
  <si>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</si>
  <si>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</si>
  <si>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</si>
  <si>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</si>
  <si>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</si>
  <si>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</si>
  <si>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</si>
  <si>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</si>
  <si>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</si>
  <si>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</si>
  <si>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</si>
  <si>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</si>
  <si>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</si>
  <si>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</si>
  <si>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</si>
  <si>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</si>
  <si>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</si>
  <si>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</si>
  <si>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</si>
  <si>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</si>
  <si>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</si>
  <si>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</si>
  <si>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</si>
  <si>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</si>
  <si>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</si>
  <si>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</si>
  <si>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</si>
  <si>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</si>
  <si>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</si>
  <si>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</si>
  <si>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</si>
  <si>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</si>
  <si>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</si>
  <si>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</si>
  <si>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</si>
  <si>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</si>
  <si>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</si>
  <si>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</si>
  <si>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</si>
  <si>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</si>
  <si>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</si>
  <si>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</si>
  <si>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</si>
  <si>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</si>
  <si>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</si>
  <si>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</si>
  <si>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</si>
  <si>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</si>
  <si>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</si>
  <si>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</si>
  <si>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</si>
  <si>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</si>
  <si>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</si>
  <si>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</si>
  <si>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</si>
  <si>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</si>
  <si>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</si>
  <si>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</si>
  <si>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</si>
  <si>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</si>
  <si>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</si>
  <si>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</si>
  <si>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</si>
  <si>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</si>
  <si>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</si>
  <si>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</si>
  <si>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</si>
  <si>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</si>
  <si>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</si>
  <si>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</si>
  <si>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</si>
  <si>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</si>
  <si>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</si>
  <si>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</si>
  <si>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</si>
  <si>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</si>
  <si>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</si>
  <si>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</si>
  <si>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</si>
  <si>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</si>
  <si>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</si>
  <si>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</si>
  <si>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</si>
  <si>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</si>
  <si>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</si>
  <si>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</si>
  <si>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</si>
  <si>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</si>
  <si>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</si>
  <si>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</si>
  <si>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</si>
  <si>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</si>
  <si>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</si>
  <si>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</si>
  <si>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</si>
  <si>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</si>
  <si>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</si>
  <si>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</si>
  <si>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</si>
  <si>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</si>
  <si>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</si>
  <si>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</si>
  <si>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</si>
  <si>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</si>
  <si>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</si>
  <si>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</si>
  <si>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</si>
  <si>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</si>
  <si>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</si>
  <si>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</si>
  <si>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</si>
  <si>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</si>
  <si>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</si>
  <si>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</si>
  <si>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</si>
  <si>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</si>
  <si>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</si>
  <si>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</si>
  <si>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</si>
  <si>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</si>
  <si>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</si>
  <si>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</si>
  <si>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</si>
  <si>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</si>
  <si>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</si>
  <si>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</si>
  <si>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</si>
  <si>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</si>
  <si>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</si>
  <si>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</si>
  <si>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</si>
  <si>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</si>
  <si>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</si>
  <si>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</si>
  <si>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</si>
  <si>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</si>
  <si>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</si>
  <si>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</si>
  <si>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</si>
  <si>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</si>
  <si>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</si>
  <si>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</si>
  <si>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</si>
  <si>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</si>
  <si>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</si>
  <si>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</si>
  <si>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</si>
  <si>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</si>
  <si>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</si>
  <si>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</si>
  <si>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</si>
  <si>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</si>
  <si>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</si>
  <si>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</si>
  <si>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</si>
  <si>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</si>
  <si>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</si>
  <si>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</si>
  <si>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</si>
  <si>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</si>
  <si>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</si>
  <si>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</si>
  <si>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</si>
  <si>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</si>
  <si>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</si>
  <si>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</si>
  <si>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</si>
  <si>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</si>
  <si>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</si>
  <si>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</si>
  <si>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</si>
  <si>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</si>
  <si>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</si>
  <si>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</si>
  <si>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</si>
  <si>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</si>
  <si>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</si>
  <si>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</si>
  <si>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</si>
  <si>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</si>
  <si>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</si>
  <si>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</si>
  <si>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</si>
  <si>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</si>
  <si>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</si>
  <si>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</si>
  <si>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</si>
  <si>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</si>
  <si>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</si>
  <si>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</si>
  <si>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</si>
  <si>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</si>
  <si>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</si>
  <si>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</si>
  <si>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</si>
  <si>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</si>
  <si>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</si>
  <si>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</si>
  <si>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</si>
  <si>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</si>
  <si>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</si>
  <si>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</si>
  <si>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</si>
  <si>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</si>
  <si>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</si>
  <si>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</si>
  <si>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</si>
  <si>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</si>
  <si>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</si>
  <si>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</si>
  <si>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</si>
  <si>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</si>
  <si>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</si>
  <si>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</si>
  <si>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</si>
  <si>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</si>
  <si>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</si>
  <si>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</si>
  <si>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</si>
  <si>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</si>
  <si>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</si>
  <si>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</si>
  <si>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</si>
  <si>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</si>
  <si>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</si>
  <si>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</si>
  <si>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</si>
  <si>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</si>
  <si>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</si>
  <si>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</si>
  <si>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</si>
  <si>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</si>
  <si>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</si>
  <si>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</si>
  <si>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</si>
  <si>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</si>
  <si>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</si>
  <si>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</si>
  <si>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</si>
  <si>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</si>
  <si>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</si>
  <si>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</si>
  <si>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</si>
  <si>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</si>
  <si>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</si>
  <si>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</si>
  <si>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</si>
  <si>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</si>
  <si>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</si>
  <si>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</si>
  <si>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</si>
  <si>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</si>
  <si>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</si>
  <si>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</si>
  <si>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</si>
  <si>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</si>
  <si>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</si>
  <si>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</si>
  <si>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</si>
  <si>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</si>
  <si>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</si>
  <si>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</si>
  <si>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</si>
  <si>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</si>
  <si>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</si>
  <si>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</si>
  <si>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</si>
  <si>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</si>
  <si>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</si>
  <si>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</si>
  <si>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</si>
  <si>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</si>
  <si>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</si>
  <si>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</si>
  <si>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</si>
  <si>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</si>
  <si>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</si>
  <si>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</si>
  <si>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</si>
  <si>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</si>
  <si>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</si>
  <si>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</si>
  <si>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</si>
  <si>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</si>
  <si>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</si>
  <si>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</si>
  <si>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</si>
  <si>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</si>
  <si>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</si>
  <si>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</si>
  <si>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</si>
  <si>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</si>
  <si>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</si>
  <si>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</si>
  <si>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</si>
  <si>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</si>
  <si>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</si>
  <si>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</si>
  <si>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</si>
  <si>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</si>
  <si>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</si>
  <si>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</si>
  <si>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</si>
  <si>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</si>
  <si>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</si>
  <si>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</si>
  <si>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</si>
  <si>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</si>
  <si>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</si>
  <si>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</si>
  <si>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</si>
  <si>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</si>
  <si>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</si>
  <si>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</si>
  <si>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</si>
  <si>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</si>
  <si>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</si>
  <si>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</si>
  <si>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</si>
  <si>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</si>
  <si>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</si>
  <si>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</si>
  <si>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</si>
  <si>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</si>
  <si>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</si>
  <si>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</si>
  <si>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</si>
  <si>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</si>
  <si>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</si>
  <si>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</si>
  <si>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</si>
  <si>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</si>
  <si>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</si>
  <si>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</si>
  <si>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</si>
  <si>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</si>
  <si>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</si>
  <si>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</si>
  <si>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</si>
  <si>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</si>
  <si>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</si>
  <si>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</si>
  <si>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</si>
  <si>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</si>
  <si>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</si>
  <si>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</si>
  <si>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</si>
  <si>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</si>
  <si>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</si>
  <si>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</si>
  <si>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</si>
  <si>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</si>
  <si>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</si>
  <si>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</si>
  <si>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</si>
  <si>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</si>
  <si>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</si>
  <si>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</si>
  <si>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</si>
  <si>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</si>
  <si>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</si>
  <si>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</si>
  <si>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</si>
  <si>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</si>
  <si>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</si>
  <si>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</si>
  <si>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</si>
  <si>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</si>
  <si>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</si>
  <si>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</si>
  <si>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</si>
  <si>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</si>
  <si>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</si>
  <si>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</si>
  <si>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</si>
  <si>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</si>
  <si>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</si>
  <si>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</si>
  <si>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</si>
  <si>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</si>
  <si>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</si>
  <si>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</si>
  <si>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</si>
  <si>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</si>
  <si>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</si>
  <si>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</si>
  <si>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</si>
  <si>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</si>
  <si>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</si>
  <si>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</si>
  <si>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</si>
  <si>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</si>
  <si>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</si>
  <si>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</si>
  <si>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</si>
  <si>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</si>
  <si>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</si>
  <si>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</si>
  <si>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</si>
  <si>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</si>
  <si>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</si>
  <si>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</si>
  <si>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</si>
  <si>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</si>
  <si>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</si>
  <si>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</si>
  <si>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</si>
  <si>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</si>
  <si>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</si>
  <si>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</si>
  <si>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</si>
  <si>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</si>
  <si>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</si>
  <si>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</si>
  <si>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</si>
  <si>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</si>
  <si>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</si>
  <si>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</si>
  <si>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</si>
  <si>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</si>
  <si>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</si>
  <si>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</si>
  <si>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</si>
  <si>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</si>
  <si>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</si>
  <si>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</si>
  <si>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</si>
  <si>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</si>
  <si>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</si>
  <si>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</si>
  <si>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</si>
  <si>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</si>
  <si>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</si>
  <si>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</si>
  <si>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</si>
  <si>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</si>
  <si>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</si>
  <si>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</si>
  <si>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</si>
  <si>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</si>
  <si>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</si>
  <si>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</si>
  <si>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</si>
  <si>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</si>
  <si>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</si>
  <si>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</si>
  <si>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</si>
  <si>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</si>
  <si>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</si>
  <si>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</si>
  <si>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</si>
  <si>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</si>
  <si>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</si>
  <si>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</si>
  <si>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</si>
  <si>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</si>
  <si>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</si>
  <si>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</si>
  <si>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</si>
  <si>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</si>
  <si>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</si>
  <si>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</si>
  <si>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</si>
  <si>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</si>
  <si>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</si>
  <si>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</si>
  <si>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</si>
  <si>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</si>
  <si>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</si>
  <si>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</si>
  <si>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</si>
  <si>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</si>
  <si>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</si>
  <si>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</si>
  <si>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</si>
  <si>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</si>
  <si>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</si>
  <si>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</si>
  <si>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</si>
  <si>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</si>
  <si>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</si>
  <si>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</si>
  <si>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</si>
  <si>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</si>
  <si>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</si>
  <si>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</si>
  <si>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</si>
  <si>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</si>
  <si>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</si>
  <si>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</si>
  <si>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</si>
  <si>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</si>
  <si>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</si>
  <si>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</si>
  <si>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</si>
  <si>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</si>
  <si>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</si>
  <si>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</si>
  <si>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</si>
  <si>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</si>
  <si>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</si>
  <si>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</si>
  <si>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</si>
  <si>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</si>
  <si>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</si>
  <si>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</si>
  <si>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</si>
  <si>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</si>
  <si>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</si>
  <si>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</si>
  <si>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</si>
  <si>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</si>
  <si>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</si>
  <si>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</si>
  <si>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</si>
  <si>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</si>
  <si>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</si>
  <si>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</si>
  <si>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</si>
  <si>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</si>
  <si>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</si>
  <si>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</si>
  <si>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</si>
  <si>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</si>
  <si>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</si>
  <si>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</si>
  <si>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</si>
  <si>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</si>
  <si>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</si>
  <si>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</si>
  <si>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</si>
  <si>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</si>
  <si>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</si>
  <si>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</si>
  <si>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</si>
  <si>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</si>
  <si>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</si>
  <si>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</si>
  <si>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</si>
  <si>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</si>
  <si>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</si>
  <si>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</si>
  <si>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</si>
  <si>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</si>
  <si>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</si>
  <si>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</si>
  <si>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</si>
  <si>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</si>
  <si>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</si>
  <si>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</si>
  <si>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</si>
  <si>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</si>
  <si>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</si>
  <si>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</si>
  <si>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</si>
  <si>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</si>
  <si>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</si>
  <si>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</si>
  <si>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</si>
  <si>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</si>
  <si>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</si>
  <si>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</si>
  <si>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</si>
  <si>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</si>
  <si>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</si>
  <si>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</si>
  <si>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</si>
  <si>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</si>
  <si>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</si>
  <si>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</si>
  <si>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</si>
  <si>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</si>
  <si>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</si>
  <si>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</si>
  <si>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</si>
  <si>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</si>
  <si>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</si>
  <si>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</si>
  <si>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</si>
  <si>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</si>
  <si>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</si>
  <si>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</si>
  <si>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</si>
  <si>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</si>
  <si>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</si>
  <si>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</si>
  <si>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</si>
  <si>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</si>
  <si>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</si>
  <si>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</si>
  <si>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</si>
  <si>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</si>
  <si>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</si>
  <si>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</si>
  <si>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</si>
  <si>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</si>
  <si>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</si>
  <si>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</si>
  <si>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</si>
  <si>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</si>
  <si>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</si>
  <si>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</si>
  <si>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</si>
  <si>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</si>
  <si>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</si>
  <si>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</si>
  <si>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</si>
  <si>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</si>
  <si>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</si>
  <si>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</si>
  <si>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</si>
  <si>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</si>
  <si>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</si>
  <si>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</si>
  <si>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</si>
  <si>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</si>
  <si>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</si>
  <si>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</si>
  <si>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</si>
  <si>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</si>
  <si>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</si>
  <si>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</si>
  <si>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</si>
  <si>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</si>
  <si>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</si>
  <si>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</si>
  <si>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</si>
  <si>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</si>
  <si>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</si>
  <si>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</si>
  <si>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</si>
  <si>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</si>
  <si>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</si>
  <si>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</si>
  <si>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</si>
  <si>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</si>
  <si>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</si>
  <si>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</si>
  <si>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</si>
  <si>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</si>
  <si>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</si>
  <si>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</si>
  <si>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</si>
  <si>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</si>
  <si>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</si>
  <si>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</si>
  <si>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</si>
  <si>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</si>
  <si>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</si>
  <si>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</si>
  <si>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</si>
  <si>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</si>
  <si>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</si>
  <si>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</si>
  <si>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</si>
  <si>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</si>
  <si>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</si>
  <si>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</si>
  <si>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</si>
  <si>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</si>
  <si>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</si>
  <si>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</si>
  <si>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</si>
  <si>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</si>
  <si>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</si>
  <si>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</si>
  <si>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</si>
  <si>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</si>
  <si>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</si>
  <si>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</si>
  <si>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</si>
  <si>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</si>
  <si>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</si>
  <si>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</si>
  <si>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</si>
  <si>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</si>
  <si>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</si>
  <si>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</si>
  <si>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</si>
  <si>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</si>
  <si>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</si>
  <si>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</si>
  <si>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</si>
  <si>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</si>
  <si>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</si>
  <si>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</si>
  <si>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</si>
  <si>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</si>
  <si>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</si>
  <si>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</si>
  <si>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</si>
  <si>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</si>
  <si>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</si>
  <si>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</si>
  <si>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</si>
  <si>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</si>
  <si>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</si>
  <si>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</si>
  <si>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</si>
  <si>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</si>
  <si>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</si>
  <si>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</si>
  <si>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</si>
  <si>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</si>
  <si>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</si>
  <si>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</si>
  <si>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</si>
  <si>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</si>
  <si>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</si>
  <si>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</si>
  <si>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</si>
  <si>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</si>
  <si>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</si>
  <si>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</si>
  <si>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</si>
  <si>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</si>
  <si>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</si>
  <si>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</si>
  <si>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</si>
  <si>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</si>
  <si>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</si>
  <si>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</si>
  <si>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</si>
  <si>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</si>
  <si>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</si>
  <si>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</si>
  <si>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</si>
  <si>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</si>
  <si>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</si>
  <si>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</si>
  <si>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</si>
  <si>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</si>
  <si>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</si>
  <si>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</si>
  <si>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</si>
  <si>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</si>
  <si>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</si>
  <si>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</si>
  <si>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</si>
  <si>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</si>
  <si>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</si>
  <si>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</si>
  <si>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</si>
  <si>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</si>
  <si>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</si>
  <si>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</si>
  <si>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</si>
  <si>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</si>
  <si>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</si>
  <si>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</si>
  <si>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</si>
  <si>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</si>
  <si>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</si>
  <si>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</si>
  <si>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</si>
  <si>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</si>
  <si>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</si>
  <si>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</si>
  <si>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</si>
  <si>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</si>
  <si>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</si>
  <si>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</si>
  <si>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</si>
  <si>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</si>
  <si>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</si>
  <si>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</si>
  <si>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</si>
  <si>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</si>
  <si>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</si>
  <si>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</si>
  <si>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</si>
  <si>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</si>
  <si>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</si>
  <si>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</si>
  <si>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</si>
  <si>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</si>
  <si>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</si>
  <si>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</si>
  <si>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</si>
  <si>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</si>
  <si>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</si>
  <si>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</si>
  <si>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</si>
  <si>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</si>
  <si>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</si>
  <si>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</si>
  <si>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</si>
  <si>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</si>
  <si>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</si>
  <si>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</si>
  <si>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</si>
  <si>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</si>
  <si>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</si>
  <si>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</si>
  <si>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</si>
  <si>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</si>
  <si>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</si>
  <si>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</si>
  <si>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</si>
  <si>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</si>
  <si>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</si>
  <si>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</si>
  <si>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</si>
  <si>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</si>
  <si>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</si>
  <si>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</si>
  <si>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</si>
  <si>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</si>
  <si>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</si>
  <si>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</si>
  <si>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</si>
  <si>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</si>
  <si>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</si>
  <si>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</si>
  <si>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</si>
  <si>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</si>
  <si>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</si>
  <si>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</si>
  <si>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</si>
  <si>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</si>
  <si>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</si>
  <si>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</si>
  <si>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</si>
  <si>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</si>
  <si>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</si>
  <si>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</si>
  <si>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</si>
  <si>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</si>
  <si>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</si>
  <si>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</si>
  <si>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</si>
  <si>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</si>
  <si>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</si>
  <si>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</si>
  <si>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</si>
  <si>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</si>
  <si>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</si>
  <si>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</si>
  <si>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</si>
  <si>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</si>
  <si>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</si>
  <si>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</si>
  <si>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</si>
  <si>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</si>
  <si>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</si>
  <si>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</si>
  <si>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</si>
  <si>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</si>
  <si>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</si>
  <si>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</si>
  <si>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</si>
  <si>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</si>
  <si>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</si>
  <si>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</si>
  <si>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</si>
  <si>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</si>
  <si>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</si>
  <si>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</si>
  <si>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</si>
  <si>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</si>
  <si>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</si>
  <si>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</si>
  <si>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</si>
  <si>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</si>
  <si>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</si>
  <si>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</si>
  <si>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</si>
  <si>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</si>
  <si>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</si>
  <si>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</si>
  <si>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</si>
  <si>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</si>
  <si>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</si>
  <si>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</si>
  <si>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</si>
  <si>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</si>
  <si>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</si>
  <si>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</si>
  <si>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</si>
  <si>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</si>
  <si>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</si>
  <si>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</si>
  <si>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</si>
  <si>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</si>
  <si>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</si>
  <si>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</si>
  <si>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</si>
  <si>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</si>
  <si>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</si>
  <si>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</si>
  <si>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</si>
  <si>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</si>
  <si>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</si>
  <si>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</si>
  <si>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</si>
  <si>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</si>
  <si>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</si>
  <si>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</si>
  <si>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</si>
  <si>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</si>
  <si>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</si>
  <si>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</si>
  <si>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</si>
  <si>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</si>
  <si>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</si>
  <si>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</si>
  <si>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</si>
  <si>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</si>
  <si>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</si>
  <si>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</si>
  <si>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</si>
  <si>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</si>
  <si>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</si>
  <si>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</si>
  <si>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</si>
  <si>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</si>
  <si>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</si>
  <si>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</si>
  <si>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</si>
  <si>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</si>
  <si>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</si>
  <si>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</si>
  <si>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</si>
  <si>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</si>
  <si>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</si>
  <si>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</si>
  <si>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</si>
  <si>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</si>
  <si>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</si>
  <si>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</si>
  <si>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</si>
  <si>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</si>
  <si>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</si>
  <si>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</si>
  <si>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</si>
  <si>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</si>
  <si>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</si>
  <si>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</si>
  <si>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</si>
  <si>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</si>
  <si>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</si>
  <si>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</si>
  <si>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</si>
  <si>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</si>
  <si>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</si>
  <si>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</si>
  <si>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</si>
  <si>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</si>
  <si>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</si>
  <si>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</si>
  <si>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</si>
  <si>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</si>
  <si>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</si>
  <si>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</si>
  <si>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</si>
  <si>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</si>
  <si>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</si>
  <si>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</si>
  <si>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</si>
  <si>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</si>
  <si>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</si>
  <si>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</si>
  <si>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</si>
  <si>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</si>
  <si>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</si>
  <si>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</si>
  <si>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</si>
  <si>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</si>
  <si>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</si>
  <si>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</si>
  <si>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</si>
  <si>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</si>
  <si>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</si>
  <si>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</si>
  <si>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</si>
  <si>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</si>
  <si>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</si>
  <si>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</si>
  <si>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</si>
  <si>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</si>
  <si>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</si>
  <si>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</si>
  <si>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</si>
  <si>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</si>
  <si>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</si>
  <si>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</si>
  <si>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</si>
  <si>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</si>
  <si>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</si>
  <si>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</si>
  <si>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</si>
  <si>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</si>
  <si>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</si>
  <si>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</si>
  <si>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</si>
  <si>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</si>
  <si>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</si>
  <si>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</si>
  <si>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</si>
  <si>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</si>
  <si>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</si>
  <si>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</si>
  <si>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</si>
  <si>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</si>
  <si>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</si>
  <si>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</si>
  <si>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</si>
  <si>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</si>
  <si>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</si>
  <si>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</si>
  <si>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</si>
  <si>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</si>
  <si>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</si>
  <si>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</si>
  <si>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</si>
  <si>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</si>
  <si>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</si>
  <si>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</si>
  <si>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</si>
  <si>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</si>
  <si>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</si>
  <si>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</si>
  <si>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</si>
  <si>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</si>
  <si>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</si>
  <si>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</si>
  <si>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</si>
  <si>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</si>
  <si>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</si>
  <si>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</si>
  <si>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</si>
  <si>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</si>
  <si>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</si>
  <si>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</si>
  <si>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</si>
  <si>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</si>
  <si>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</si>
  <si>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</si>
  <si>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</si>
  <si>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</si>
  <si>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</si>
  <si>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</si>
  <si>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</si>
  <si>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</si>
  <si>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</si>
  <si>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</si>
  <si>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</si>
  <si>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</si>
  <si>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</si>
  <si>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</si>
  <si>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</si>
  <si>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</si>
  <si>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</si>
  <si>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</si>
  <si>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</si>
  <si>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</si>
  <si>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</si>
  <si>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</si>
  <si>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</si>
  <si>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</si>
  <si>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</si>
  <si>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</si>
  <si>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</si>
  <si>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</si>
  <si>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</si>
  <si>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</si>
  <si>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</si>
  <si>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</si>
  <si>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</si>
  <si>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</si>
  <si>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</si>
  <si>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</si>
  <si>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</si>
  <si>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</si>
  <si>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</si>
  <si>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</si>
  <si>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</si>
  <si>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</si>
  <si>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</si>
  <si>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</si>
  <si>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</si>
  <si>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</si>
  <si>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</si>
  <si>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</si>
  <si>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</si>
  <si>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</si>
  <si>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</si>
  <si>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</si>
  <si>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</si>
  <si>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</si>
  <si>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</si>
  <si>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</si>
  <si>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</si>
  <si>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</si>
  <si>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</si>
  <si>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</si>
  <si>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</si>
  <si>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</si>
  <si>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</si>
  <si>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</si>
  <si>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</si>
  <si>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</si>
  <si>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</si>
  <si>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</si>
  <si>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</si>
  <si>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</si>
  <si>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</si>
  <si>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</si>
  <si>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</si>
  <si>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</si>
  <si>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</si>
  <si>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</si>
  <si>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</si>
  <si>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</si>
  <si>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</si>
  <si>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</si>
  <si>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</si>
  <si>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</si>
  <si>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</si>
  <si>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</si>
  <si>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</si>
  <si>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</si>
  <si>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</si>
  <si>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</si>
  <si>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</si>
  <si>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</si>
  <si>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</si>
  <si>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</si>
  <si>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</si>
  <si>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</si>
  <si>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</si>
  <si>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</si>
  <si>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</si>
  <si>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</si>
  <si>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</si>
  <si>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</si>
  <si>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</si>
  <si>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</si>
  <si>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</si>
  <si>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</si>
  <si>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</si>
  <si>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</si>
  <si>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</si>
  <si>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</si>
  <si>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</si>
  <si>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</si>
  <si>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</si>
  <si>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</si>
  <si>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</si>
  <si>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</si>
  <si>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</si>
  <si>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</si>
  <si>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</si>
  <si>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</si>
  <si>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</si>
  <si>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</si>
  <si>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</si>
  <si>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</si>
  <si>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</si>
  <si>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</si>
  <si>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</si>
  <si>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</si>
  <si>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</si>
  <si>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</si>
  <si>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</si>
  <si>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</si>
  <si>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</si>
  <si>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</si>
  <si>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</si>
  <si>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</si>
  <si>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</si>
  <si>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</si>
  <si>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</si>
  <si>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</si>
  <si>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</si>
  <si>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</si>
  <si>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</si>
  <si>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</si>
  <si>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</si>
  <si>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</si>
  <si>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</si>
  <si>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</si>
  <si>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</si>
  <si>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</si>
  <si>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</si>
  <si>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</si>
  <si>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</si>
  <si>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</si>
  <si>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</si>
  <si>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</si>
  <si>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</si>
  <si>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</si>
  <si>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</si>
  <si>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</si>
  <si>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</si>
  <si>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</si>
  <si>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</si>
  <si>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</si>
  <si>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</si>
  <si>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</si>
  <si>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</si>
  <si>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</si>
  <si>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</si>
  <si>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</si>
  <si>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</si>
  <si>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</si>
  <si>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</si>
  <si>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</si>
  <si>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</si>
  <si>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</si>
  <si>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</si>
  <si>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</si>
  <si>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</si>
  <si>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</si>
  <si>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</si>
  <si>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</si>
  <si>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</si>
  <si>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</si>
  <si>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</si>
  <si>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</si>
  <si>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</si>
  <si>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</si>
  <si>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</si>
  <si>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</si>
  <si>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</si>
  <si>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</si>
  <si>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</si>
  <si>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</si>
  <si>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</si>
  <si>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</si>
  <si>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</si>
  <si>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</si>
  <si>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</si>
  <si>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</si>
  <si>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</si>
  <si>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</si>
  <si>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</si>
  <si>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</si>
  <si>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</si>
  <si>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</si>
  <si>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</si>
  <si>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</si>
  <si>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</si>
  <si>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</si>
  <si>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</si>
  <si>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</si>
  <si>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</si>
  <si>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</si>
  <si>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</si>
  <si>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</si>
  <si>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</si>
  <si>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</si>
  <si>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</si>
  <si>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</si>
  <si>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</si>
  <si>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</si>
  <si>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</si>
  <si>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</si>
  <si>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</si>
  <si>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</si>
  <si>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</si>
  <si>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</si>
  <si>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</si>
  <si>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</si>
  <si>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</si>
  <si>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</si>
  <si>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</si>
  <si>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</si>
  <si>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</si>
  <si>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</si>
  <si>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</si>
  <si>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</si>
  <si>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</si>
  <si>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</si>
  <si>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</si>
  <si>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</si>
  <si>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</si>
  <si>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</si>
  <si>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</si>
  <si>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</si>
  <si>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</si>
  <si>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</si>
  <si>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</si>
  <si>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</si>
  <si>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</si>
  <si>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</si>
  <si>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</si>
  <si>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</si>
  <si>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</si>
  <si>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</si>
  <si>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</si>
  <si>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</si>
  <si>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</si>
  <si>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</si>
  <si>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</si>
  <si>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</si>
  <si>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</si>
  <si>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</si>
  <si>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</si>
  <si>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</si>
  <si>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</si>
  <si>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</si>
  <si>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</si>
  <si>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</si>
  <si>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</si>
  <si>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</si>
  <si>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</si>
  <si>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</si>
  <si>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</si>
  <si>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</si>
  <si>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</si>
  <si>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</si>
  <si>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</si>
  <si>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</si>
  <si>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</si>
  <si>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</si>
  <si>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</si>
  <si>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</si>
  <si>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</si>
  <si>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</si>
  <si>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</si>
  <si>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</si>
  <si>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</si>
  <si>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</si>
  <si>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</si>
  <si>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</si>
  <si>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</si>
  <si>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</si>
  <si>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</si>
  <si>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</si>
  <si>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</si>
  <si>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</si>
  <si>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</si>
  <si>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</si>
  <si>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</si>
  <si>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</si>
  <si>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</si>
  <si>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</si>
  <si>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</si>
  <si>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</si>
  <si>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</si>
  <si>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</si>
  <si>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</si>
  <si>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</si>
  <si>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</si>
  <si>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</si>
  <si>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</si>
  <si>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</si>
  <si>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</si>
  <si>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</si>
  <si>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</si>
  <si>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</si>
  <si>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</si>
  <si>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</si>
  <si>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</si>
  <si>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</si>
  <si>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</si>
  <si>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</si>
  <si>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</si>
  <si>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</si>
  <si>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</si>
  <si>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</si>
  <si>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</si>
  <si>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</si>
  <si>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</si>
  <si>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</si>
  <si>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</si>
  <si>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</si>
  <si>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</si>
  <si>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</si>
  <si>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</si>
  <si>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</si>
  <si>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</si>
  <si>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</si>
  <si>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</si>
  <si>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</si>
  <si>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</si>
  <si>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</si>
  <si>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</si>
  <si>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</si>
  <si>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</si>
  <si>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</si>
  <si>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</si>
  <si>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</si>
  <si>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</si>
  <si>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</si>
  <si>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</si>
  <si>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</si>
  <si>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</si>
  <si>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</si>
  <si>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</si>
  <si>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</si>
  <si>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</si>
  <si>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</si>
  <si>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</si>
  <si>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</si>
  <si>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</si>
  <si>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</si>
  <si>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</si>
  <si>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</si>
  <si>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</si>
  <si>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</si>
  <si>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</si>
  <si>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</si>
  <si>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</si>
  <si>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</si>
  <si>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</si>
  <si>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</si>
  <si>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</si>
  <si>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</si>
  <si>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</si>
  <si>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</si>
  <si>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</si>
  <si>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</si>
  <si>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</si>
  <si>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</si>
  <si>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</si>
  <si>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</si>
  <si>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</si>
  <si>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</si>
  <si>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</si>
  <si>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</si>
  <si>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</si>
  <si>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</si>
  <si>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</si>
  <si>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</si>
  <si>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</si>
  <si>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</si>
  <si>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</si>
  <si>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</si>
  <si>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</si>
  <si>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</si>
  <si>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</si>
  <si>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</si>
  <si>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</si>
  <si>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</si>
  <si>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</si>
  <si>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</si>
  <si>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</si>
  <si>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</si>
  <si>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</si>
  <si>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</si>
  <si>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</si>
  <si>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</si>
  <si>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</si>
  <si>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</si>
  <si>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</si>
  <si>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</si>
  <si>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</si>
  <si>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</si>
  <si>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</si>
  <si>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</si>
  <si>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</si>
  <si>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</si>
  <si>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</si>
  <si>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</si>
  <si>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</si>
  <si>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</si>
  <si>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</si>
  <si>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</si>
  <si>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</si>
  <si>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</si>
  <si>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</si>
  <si>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</si>
  <si>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</si>
  <si>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</si>
  <si>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</si>
  <si>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</si>
  <si>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</si>
  <si>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</si>
  <si>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</si>
  <si>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</si>
  <si>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</si>
  <si>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</si>
  <si>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</si>
  <si>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</si>
  <si>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</si>
  <si>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</si>
  <si>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</si>
  <si>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</si>
  <si>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</si>
  <si>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</si>
  <si>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</si>
  <si>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</si>
  <si>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</si>
  <si>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</si>
  <si>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</si>
  <si>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</si>
  <si>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</si>
  <si>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</si>
  <si>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</si>
  <si>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</si>
  <si>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</si>
  <si>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</si>
  <si>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</si>
  <si>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</si>
  <si>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</si>
  <si>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</si>
  <si>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</si>
  <si>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</si>
  <si>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</si>
  <si>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</si>
  <si>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</si>
  <si>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</si>
  <si>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</si>
  <si>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</si>
  <si>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</si>
  <si>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</si>
  <si>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</si>
  <si>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</si>
  <si>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</si>
  <si>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</si>
  <si>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</si>
  <si>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</si>
  <si>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</si>
  <si>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</si>
  <si>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</si>
  <si>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</si>
  <si>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</si>
  <si>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</si>
  <si>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</si>
  <si>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</si>
  <si>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</si>
  <si>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</si>
  <si>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</si>
  <si>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</si>
  <si>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</si>
  <si>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</si>
  <si>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</si>
  <si>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</si>
  <si>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</si>
  <si>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</si>
  <si>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</si>
  <si>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</si>
  <si>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</si>
  <si>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</si>
  <si>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</si>
  <si>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</si>
  <si>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</si>
  <si>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</si>
  <si>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</si>
  <si>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</si>
  <si>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</si>
  <si>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</si>
  <si>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</si>
  <si>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</si>
  <si>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</si>
  <si>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</si>
  <si>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</si>
  <si>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</si>
  <si>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</si>
  <si>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</si>
  <si>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</si>
  <si>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</si>
  <si>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</si>
  <si>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</si>
  <si>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</si>
  <si>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</si>
  <si>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</si>
  <si>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</si>
  <si>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</si>
  <si>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</si>
  <si>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</si>
  <si>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</si>
  <si>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</si>
  <si>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</si>
  <si>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</si>
  <si>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</si>
  <si>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</si>
  <si>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</si>
  <si>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</si>
  <si>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</si>
  <si>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</si>
  <si>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</si>
  <si>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</si>
  <si>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</si>
  <si>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</si>
  <si>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</si>
  <si>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</si>
  <si>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</si>
  <si>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</si>
  <si>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</si>
  <si>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</si>
  <si>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</si>
  <si>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</si>
  <si>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</si>
  <si>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</si>
  <si>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</si>
  <si>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</si>
  <si>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</si>
  <si>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</si>
  <si>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</si>
  <si>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</si>
  <si>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</si>
  <si>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</si>
  <si>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</si>
  <si>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</si>
  <si>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</si>
  <si>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</si>
  <si>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</si>
  <si>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</si>
  <si>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</si>
  <si>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</si>
  <si>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</si>
  <si>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</si>
  <si>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</si>
  <si>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</si>
  <si>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</si>
  <si>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</si>
  <si>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</si>
  <si>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</si>
  <si>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</si>
  <si>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</si>
  <si>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</si>
  <si>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</si>
  <si>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</si>
  <si>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</si>
  <si>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</si>
  <si>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</si>
  <si>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</si>
  <si>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</si>
  <si>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</si>
  <si>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</si>
  <si>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</si>
  <si>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</si>
  <si>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</si>
  <si>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</si>
  <si>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</si>
  <si>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</si>
  <si>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</si>
  <si>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</si>
  <si>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</si>
  <si>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</si>
  <si>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</si>
  <si>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</si>
  <si>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</si>
  <si>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</si>
  <si>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</si>
  <si>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</si>
  <si>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</si>
  <si>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</si>
  <si>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</si>
  <si>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</si>
  <si>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</si>
  <si>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</si>
  <si>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</si>
  <si>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</si>
  <si>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</si>
  <si>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</si>
  <si>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</si>
  <si>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</si>
  <si>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</si>
  <si>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</si>
  <si>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</si>
  <si>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</si>
  <si>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</si>
  <si>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</si>
  <si>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</si>
  <si>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</si>
  <si>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</si>
  <si>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</si>
  <si>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</si>
  <si>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</si>
  <si>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</si>
  <si>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</si>
  <si>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</si>
  <si>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</si>
  <si>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</si>
  <si>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</si>
  <si>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</si>
  <si>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</si>
  <si>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</si>
  <si>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</si>
  <si>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</si>
  <si>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</si>
  <si>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</si>
  <si>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</si>
  <si>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</si>
  <si>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</si>
  <si>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</si>
  <si>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</si>
  <si>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</si>
  <si>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</si>
  <si>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</si>
  <si>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</si>
  <si>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</si>
  <si>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</si>
  <si>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</si>
  <si>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</si>
  <si>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</si>
  <si>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</si>
  <si>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</si>
  <si>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</si>
  <si>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</si>
  <si>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</si>
  <si>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</si>
  <si>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</si>
  <si>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</si>
  <si>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</si>
  <si>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</si>
  <si>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</si>
  <si>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</si>
  <si>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</si>
  <si>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</si>
  <si>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</si>
  <si>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</si>
  <si>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</si>
  <si>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</si>
  <si>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</si>
  <si>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</si>
  <si>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</si>
  <si>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</si>
  <si>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</si>
  <si>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</si>
  <si>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</si>
  <si>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</si>
  <si>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</si>
  <si>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</si>
  <si>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</si>
  <si>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</si>
  <si>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</si>
  <si>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</si>
  <si>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</si>
  <si>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</si>
  <si>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</si>
  <si>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</si>
  <si>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</si>
  <si>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</si>
  <si>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</si>
  <si>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</si>
  <si>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</si>
  <si>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</si>
  <si>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</si>
  <si>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</si>
  <si>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</si>
  <si>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</si>
  <si>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</si>
  <si>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</si>
  <si>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</si>
  <si>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</si>
  <si>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</si>
  <si>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</si>
  <si>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</si>
  <si>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</si>
  <si>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</si>
  <si>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</si>
  <si>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</si>
  <si>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</si>
  <si>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</si>
  <si>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</si>
  <si>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</si>
  <si>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</si>
  <si>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</si>
  <si>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</si>
  <si>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</si>
  <si>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</si>
  <si>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</si>
  <si>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</si>
  <si>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</si>
  <si>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</si>
  <si>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</si>
  <si>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</si>
  <si>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</si>
  <si>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</si>
  <si>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</si>
  <si>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</si>
  <si>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</si>
  <si>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</si>
  <si>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</si>
  <si>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</si>
  <si>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</si>
  <si>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</si>
  <si>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</si>
  <si>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</si>
  <si>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</si>
  <si>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</si>
  <si>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</si>
  <si>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</si>
  <si>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</si>
  <si>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</si>
  <si>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</si>
  <si>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</si>
  <si>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</si>
  <si>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</si>
  <si>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</si>
  <si>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</si>
  <si>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</si>
  <si>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</si>
  <si>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</si>
  <si>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</si>
  <si>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</si>
  <si>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</si>
  <si>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</si>
  <si>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</si>
  <si>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</si>
  <si>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</si>
  <si>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</si>
  <si>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</si>
  <si>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</si>
  <si>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</si>
  <si>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</si>
  <si>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</si>
  <si>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</si>
  <si>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</si>
  <si>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</si>
  <si>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</si>
  <si>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</si>
  <si>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</si>
  <si>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</si>
  <si>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</si>
  <si>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</si>
  <si>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</si>
  <si>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</si>
  <si>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</si>
  <si>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</si>
  <si>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</si>
  <si>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</si>
  <si>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</si>
  <si>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</si>
  <si>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</si>
  <si>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</si>
  <si>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</si>
  <si>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</si>
  <si>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</si>
  <si>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</si>
  <si>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</si>
  <si>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</si>
  <si>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</si>
  <si>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</si>
  <si>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</si>
  <si>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</si>
  <si>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</si>
  <si>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</si>
  <si>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</si>
  <si>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</si>
  <si>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</si>
  <si>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</si>
  <si>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</si>
  <si>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</si>
  <si>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</si>
  <si>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</si>
  <si>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</si>
  <si>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</si>
  <si>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</si>
  <si>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</si>
  <si>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</si>
  <si>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</si>
  <si>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</si>
  <si>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</si>
  <si>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</si>
  <si>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</si>
  <si>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</si>
  <si>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</si>
  <si>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</si>
  <si>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</si>
  <si>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</si>
  <si>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</si>
  <si>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</si>
  <si>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</si>
  <si>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</si>
  <si>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</si>
  <si>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</si>
  <si>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</si>
  <si>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</si>
  <si>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</si>
  <si>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</si>
  <si>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</si>
  <si>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</si>
  <si>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</si>
  <si>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</si>
  <si>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</si>
  <si>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</si>
  <si>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</si>
  <si>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</si>
  <si>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</si>
  <si>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</si>
  <si>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</si>
  <si>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</si>
  <si>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</si>
  <si>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</si>
  <si>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</si>
  <si>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</si>
  <si>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</si>
  <si>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</si>
  <si>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</si>
  <si>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</si>
  <si>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</si>
  <si>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</si>
  <si>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</si>
  <si>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</si>
  <si>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</si>
  <si>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</si>
  <si>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</si>
  <si>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</si>
  <si>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</si>
  <si>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</si>
  <si>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</si>
  <si>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</si>
  <si>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</si>
  <si>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</si>
  <si>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</si>
  <si>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</si>
  <si>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</si>
  <si>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</si>
  <si>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</si>
  <si>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</si>
  <si>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</si>
  <si>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</si>
  <si>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</si>
  <si>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</si>
  <si>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</si>
  <si>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</si>
  <si>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</si>
  <si>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</si>
  <si>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</si>
  <si>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</si>
  <si>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</si>
  <si>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</si>
  <si>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</si>
  <si>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</si>
  <si>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</si>
  <si>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</si>
  <si>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</si>
  <si>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</si>
  <si>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</si>
  <si>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</si>
  <si>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</si>
  <si>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</si>
  <si>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</si>
  <si>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</si>
  <si>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</si>
  <si>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</si>
  <si>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</si>
  <si>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</si>
  <si>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</si>
  <si>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</si>
  <si>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</si>
  <si>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</si>
  <si>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</si>
  <si>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</si>
  <si>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</si>
  <si>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</si>
  <si>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</si>
  <si>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</si>
  <si>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</si>
  <si>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</si>
  <si>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</si>
  <si>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</si>
  <si>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</si>
  <si>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</si>
  <si>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</si>
  <si>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</si>
  <si>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</si>
  <si>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</si>
  <si>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</si>
  <si>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</si>
  <si>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</si>
  <si>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</si>
  <si>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</si>
  <si>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</si>
  <si>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</si>
  <si>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</si>
  <si>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</si>
  <si>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</si>
  <si>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</si>
  <si>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</si>
  <si>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</si>
  <si>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</si>
  <si>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</si>
  <si>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</si>
  <si>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</si>
  <si>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</si>
  <si>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</si>
  <si>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</si>
  <si>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</si>
  <si>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</si>
  <si>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</si>
  <si>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</si>
  <si>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</si>
  <si>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</si>
  <si>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</si>
  <si>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</si>
  <si>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</si>
  <si>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</si>
  <si>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</si>
  <si>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</si>
  <si>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</si>
  <si>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</si>
  <si>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</si>
  <si>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</si>
  <si>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</si>
  <si>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</si>
  <si>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</si>
  <si>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</si>
  <si>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</si>
  <si>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</si>
  <si>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</si>
  <si>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</si>
  <si>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</si>
  <si>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</si>
  <si>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</si>
  <si>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</si>
  <si>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</si>
  <si>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</si>
  <si>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</si>
  <si>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</si>
  <si>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</si>
  <si>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</si>
  <si>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</si>
  <si>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</si>
  <si>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</si>
  <si>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</si>
  <si>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</si>
  <si>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</si>
  <si>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</si>
  <si>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</si>
  <si>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</si>
  <si>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</si>
  <si>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</si>
  <si>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</si>
  <si>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</si>
  <si>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</si>
  <si>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</si>
  <si>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</si>
  <si>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</si>
  <si>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</si>
  <si>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</si>
  <si>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</si>
  <si>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</si>
  <si>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</si>
  <si>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</si>
  <si>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</si>
  <si>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</si>
  <si>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</si>
  <si>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</si>
  <si>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</si>
  <si>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</si>
  <si>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</si>
  <si>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</si>
  <si>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</si>
  <si>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</si>
  <si>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</si>
  <si>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</si>
  <si>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</si>
  <si>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</si>
  <si>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</si>
  <si>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</si>
  <si>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</si>
  <si>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</si>
  <si>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</si>
  <si>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</si>
  <si>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</si>
  <si>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</si>
  <si>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</si>
  <si>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</si>
  <si>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</si>
  <si>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</si>
  <si>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</si>
  <si>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</si>
  <si>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</si>
  <si>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</si>
  <si>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</si>
  <si>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</si>
  <si>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</si>
  <si>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</si>
  <si>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</si>
  <si>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</si>
  <si>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</si>
  <si>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</si>
  <si>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</si>
  <si>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</si>
  <si>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</si>
  <si>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</si>
  <si>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</si>
  <si>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</si>
  <si>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</si>
  <si>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</si>
  <si>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</si>
  <si>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</si>
  <si>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</si>
  <si>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</si>
  <si>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</si>
  <si>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</si>
  <si>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</si>
  <si>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</si>
  <si>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</si>
  <si>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</si>
  <si>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</si>
  <si>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</si>
  <si>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</si>
  <si>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</si>
  <si>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</si>
  <si>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</si>
  <si>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</si>
  <si>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</si>
  <si>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</si>
  <si>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</si>
  <si>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</si>
  <si>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</si>
  <si>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</si>
  <si>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</si>
  <si>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</si>
  <si>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</si>
  <si>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</si>
  <si>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</si>
  <si>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</si>
  <si>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</si>
  <si>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</si>
  <si>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</si>
  <si>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</si>
  <si>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</si>
  <si>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</si>
  <si>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</si>
  <si>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</si>
  <si>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</si>
  <si>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</si>
  <si>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</si>
  <si>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</si>
  <si>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</si>
  <si>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</si>
  <si>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</si>
  <si>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</si>
  <si>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</si>
  <si>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</si>
  <si>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</si>
  <si>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</si>
  <si>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</si>
  <si>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</si>
  <si>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</si>
  <si>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</si>
  <si>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</si>
  <si>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</si>
  <si>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</si>
  <si>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</si>
  <si>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</si>
  <si>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</si>
  <si>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</si>
  <si>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</si>
  <si>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</si>
  <si>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</si>
  <si>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</si>
  <si>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</si>
  <si>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</si>
  <si>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</si>
  <si>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</si>
  <si>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</si>
  <si>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</si>
  <si>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</si>
  <si>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</si>
  <si>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</si>
  <si>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</si>
  <si>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</si>
  <si>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</si>
  <si>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</si>
  <si>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</si>
  <si>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</si>
  <si>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</si>
  <si>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</si>
  <si>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</si>
  <si>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</si>
  <si>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</si>
  <si>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</si>
  <si>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</si>
  <si>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</si>
  <si>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</si>
  <si>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</si>
  <si>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</si>
  <si>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</si>
  <si>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</si>
  <si>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</si>
  <si>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</si>
  <si>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</si>
  <si>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</si>
  <si>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</si>
  <si>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</si>
  <si>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</si>
  <si>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</si>
  <si>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</si>
  <si>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</si>
  <si>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</si>
  <si>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</si>
  <si>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</si>
  <si>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</si>
  <si>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</si>
  <si>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</si>
  <si>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</si>
  <si>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</si>
  <si>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</si>
  <si>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</si>
  <si>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</si>
  <si>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</si>
  <si>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</si>
  <si>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</si>
  <si>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</si>
  <si>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</si>
  <si>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</si>
  <si>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</si>
  <si>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</si>
  <si>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</si>
  <si>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</si>
  <si>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</si>
  <si>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</si>
  <si>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</si>
  <si>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</si>
  <si>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</si>
  <si>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</si>
  <si>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</si>
  <si>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</si>
  <si>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</si>
  <si>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</si>
  <si>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</si>
  <si>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</si>
  <si>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</si>
  <si>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</si>
  <si>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</si>
  <si>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</si>
  <si>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</si>
  <si>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</si>
  <si>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</si>
  <si>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</si>
  <si>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</si>
  <si>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</si>
  <si>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</si>
  <si>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</si>
  <si>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</si>
  <si>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</si>
  <si>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</si>
  <si>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</si>
  <si>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</si>
  <si>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</si>
  <si>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</si>
  <si>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</si>
  <si>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</si>
  <si>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</si>
  <si>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</si>
  <si>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</si>
  <si>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</si>
  <si>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</si>
  <si>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</si>
  <si>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</si>
  <si>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</si>
  <si>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</si>
  <si>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</si>
  <si>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</si>
  <si>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</si>
  <si>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</si>
  <si>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</si>
  <si>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</si>
  <si>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</si>
  <si>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</si>
  <si>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</si>
  <si>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</si>
  <si>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</si>
  <si>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</si>
  <si>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</si>
  <si>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</si>
  <si>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</si>
  <si>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</si>
  <si>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</si>
  <si>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</si>
  <si>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</si>
  <si>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</si>
  <si>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</si>
  <si>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</si>
  <si>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</si>
  <si>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</si>
  <si>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</si>
  <si>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</si>
  <si>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</si>
  <si>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</si>
  <si>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</si>
  <si>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</si>
  <si>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</si>
  <si>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</si>
  <si>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</si>
  <si>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</si>
  <si>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</si>
  <si>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</si>
  <si>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</si>
  <si>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</si>
  <si>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</si>
  <si>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</si>
  <si>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</si>
  <si>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</si>
  <si>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</si>
  <si>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</si>
  <si>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</si>
  <si>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</si>
  <si>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</si>
  <si>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</si>
  <si>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</si>
  <si>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</si>
  <si>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</si>
  <si>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</si>
  <si>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</si>
  <si>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</si>
  <si>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</si>
  <si>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</si>
  <si>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</si>
  <si>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</si>
  <si>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</si>
  <si>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</si>
  <si>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</si>
  <si>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</si>
  <si>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</si>
  <si>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</si>
  <si>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</si>
  <si>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</si>
  <si>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</si>
  <si>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</si>
  <si>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</si>
  <si>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</si>
  <si>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</si>
  <si>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</si>
  <si>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</si>
  <si>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</si>
  <si>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</si>
  <si>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</si>
  <si>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</si>
  <si>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</si>
  <si>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</si>
  <si>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</si>
  <si>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</si>
  <si>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</si>
  <si>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</si>
  <si>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</si>
  <si>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</si>
  <si>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</si>
  <si>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</si>
  <si>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</si>
  <si>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</si>
  <si>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</si>
  <si>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</si>
  <si>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</si>
  <si>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</si>
  <si>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</si>
  <si>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</si>
  <si>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</si>
  <si>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</si>
  <si>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</si>
  <si>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</si>
  <si>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</si>
  <si>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</si>
  <si>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</si>
  <si>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</si>
  <si>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</si>
  <si>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</si>
  <si>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</si>
  <si>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</si>
  <si>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</si>
  <si>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</si>
  <si>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</si>
  <si>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</si>
  <si>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</si>
  <si>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</si>
  <si>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</si>
  <si>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</si>
  <si>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</si>
  <si>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</si>
  <si>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</si>
  <si>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</si>
  <si>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</si>
  <si>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</si>
  <si>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</si>
  <si>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</si>
  <si>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</si>
  <si>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</si>
  <si>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</si>
  <si>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</si>
  <si>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</si>
  <si>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</si>
  <si>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</si>
  <si>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</si>
  <si>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</si>
  <si>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</si>
  <si>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</si>
  <si>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</si>
  <si>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</si>
  <si>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</si>
  <si>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</si>
  <si>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</si>
  <si>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</si>
  <si>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</si>
  <si>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</si>
  <si>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</si>
  <si>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</si>
  <si>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</si>
  <si>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</si>
  <si>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</si>
  <si>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</si>
  <si>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</si>
  <si>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</si>
  <si>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</si>
  <si>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</si>
  <si>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</si>
  <si>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</si>
  <si>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</si>
  <si>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</si>
  <si>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</si>
  <si>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</si>
  <si>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</si>
  <si>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</si>
  <si>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</si>
  <si>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</si>
  <si>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</si>
  <si>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</si>
  <si>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</si>
  <si>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</si>
  <si>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</si>
  <si>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</si>
  <si>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</si>
  <si>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</si>
  <si>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</si>
  <si>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</si>
  <si>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</si>
  <si>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</si>
  <si>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</si>
  <si>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</si>
  <si>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</si>
  <si>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</si>
  <si>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</si>
  <si>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</si>
  <si>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</si>
  <si>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</si>
  <si>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</si>
  <si>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</si>
  <si>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</si>
  <si>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</si>
  <si>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</si>
  <si>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</si>
  <si>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</si>
  <si>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</si>
  <si>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</si>
  <si>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</si>
  <si>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</si>
  <si>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</si>
  <si>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</si>
  <si>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</si>
  <si>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</si>
  <si>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</si>
  <si>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</si>
  <si>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</si>
  <si>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</si>
  <si>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</si>
  <si>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</si>
  <si>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</si>
  <si>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</si>
  <si>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</si>
  <si>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</si>
  <si>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</si>
  <si>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</si>
  <si>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</si>
  <si>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</si>
  <si>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</si>
  <si>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</si>
  <si>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</si>
  <si>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</si>
  <si>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</si>
  <si>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</si>
  <si>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</si>
  <si>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</si>
  <si>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</si>
  <si>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</si>
  <si>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</si>
  <si>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</si>
  <si>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</si>
  <si>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</si>
  <si>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</si>
  <si>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</si>
  <si>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</si>
  <si>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</si>
  <si>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</si>
  <si>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</si>
  <si>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</si>
  <si>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</si>
  <si>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</si>
  <si>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</si>
  <si>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</si>
  <si>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</si>
  <si>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</si>
  <si>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</si>
  <si>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</si>
  <si>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</si>
  <si>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</si>
  <si>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</si>
  <si>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</si>
  <si>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</si>
  <si>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</si>
  <si>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</si>
  <si>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</si>
  <si>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</si>
  <si>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</si>
  <si>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</si>
  <si>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</si>
  <si>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</si>
  <si>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</si>
  <si>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</si>
  <si>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</si>
  <si>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</si>
  <si>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</si>
  <si>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</si>
  <si>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</si>
  <si>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</si>
  <si>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</si>
  <si>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</si>
  <si>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</si>
  <si>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</si>
  <si>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</si>
  <si>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</si>
  <si>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</si>
  <si>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</si>
  <si>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</si>
  <si>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</si>
  <si>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</si>
  <si>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</si>
  <si>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</si>
  <si>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</si>
  <si>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</si>
  <si>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</si>
  <si>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</si>
  <si>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</si>
  <si>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</si>
  <si>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</si>
  <si>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</si>
  <si>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</si>
  <si>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</si>
  <si>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</si>
  <si>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</si>
  <si>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</si>
  <si>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</si>
  <si>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</si>
  <si>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</si>
  <si>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</si>
  <si>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</si>
  <si>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</si>
  <si>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</si>
  <si>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</si>
  <si>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</si>
  <si>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</si>
  <si>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</si>
  <si>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</si>
  <si>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</si>
  <si>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</si>
  <si>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</si>
  <si>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</si>
  <si>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</si>
  <si>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</si>
  <si>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</si>
  <si>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</si>
  <si>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</si>
  <si>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</si>
  <si>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</si>
  <si>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</si>
  <si>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</si>
  <si>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</si>
  <si>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</si>
  <si>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</si>
  <si>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</si>
  <si>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</si>
  <si>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</si>
  <si>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</si>
  <si>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</si>
  <si>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</si>
  <si>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</si>
  <si>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</si>
  <si>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</si>
  <si>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</si>
  <si>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</si>
  <si>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</si>
  <si>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</si>
  <si>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</si>
  <si>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</si>
  <si>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</si>
  <si>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</si>
  <si>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</si>
  <si>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</si>
  <si>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</si>
  <si>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</si>
  <si>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</si>
  <si>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</si>
  <si>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</si>
  <si>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</si>
  <si>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</si>
  <si>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</si>
  <si>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</si>
  <si>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</si>
  <si>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</si>
  <si>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</si>
  <si>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</si>
  <si>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</si>
  <si>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</si>
  <si>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</si>
  <si>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</si>
  <si>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</si>
  <si>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</si>
  <si>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</si>
  <si>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</si>
  <si>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</si>
  <si>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</si>
  <si>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</si>
  <si>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</si>
  <si>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</si>
  <si>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</si>
  <si>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</si>
  <si>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</si>
  <si>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</si>
  <si>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</si>
  <si>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</si>
  <si>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</si>
  <si>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</si>
  <si>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</si>
  <si>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</si>
  <si>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</si>
  <si>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</si>
  <si>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</si>
  <si>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</si>
  <si>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</si>
  <si>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</si>
  <si>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</si>
  <si>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</si>
  <si>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</si>
  <si>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</si>
  <si>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</si>
  <si>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</si>
  <si>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</si>
  <si>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</si>
  <si>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</si>
  <si>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</si>
  <si>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</si>
  <si>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</si>
  <si>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</si>
  <si>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</si>
  <si>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</si>
  <si>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</si>
  <si>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</si>
  <si>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</si>
  <si>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</si>
  <si>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</si>
  <si>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</si>
  <si>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</si>
  <si>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</si>
  <si>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</si>
  <si>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</si>
  <si>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</si>
  <si>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</si>
  <si>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</si>
  <si>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</si>
  <si>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</si>
  <si>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</si>
  <si>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</si>
  <si>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</si>
  <si>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</si>
  <si>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</si>
  <si>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</si>
  <si>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</si>
  <si>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</si>
  <si>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</si>
  <si>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</si>
  <si>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</si>
  <si>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</si>
  <si>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</si>
  <si>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</si>
  <si>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</si>
  <si>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</si>
  <si>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</si>
  <si>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</si>
  <si>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</si>
  <si>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</si>
  <si>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</si>
  <si>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</si>
  <si>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</si>
  <si>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</si>
  <si>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</si>
  <si>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</si>
  <si>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</si>
  <si>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</si>
  <si>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</si>
  <si>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</si>
  <si>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</si>
  <si>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</si>
  <si>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</si>
  <si>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</si>
  <si>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</si>
  <si>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</si>
  <si>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</si>
  <si>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</si>
  <si>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</si>
  <si>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</si>
  <si>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</si>
  <si>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</si>
  <si>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</si>
  <si>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</si>
  <si>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</si>
  <si>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</si>
  <si>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</si>
  <si>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</si>
  <si>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</si>
  <si>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</si>
  <si>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</si>
  <si>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</si>
  <si>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</si>
  <si>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</si>
  <si>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</si>
  <si>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</si>
  <si>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</si>
  <si>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</si>
  <si>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</si>
  <si>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</si>
  <si>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</si>
  <si>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</si>
  <si>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</si>
  <si>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</si>
  <si>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</si>
  <si>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</si>
  <si>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</si>
  <si>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</si>
  <si>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</si>
  <si>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</si>
  <si>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</si>
  <si>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</si>
  <si>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</si>
  <si>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</si>
  <si>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</si>
  <si>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</si>
  <si>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</si>
  <si>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</si>
  <si>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</si>
  <si>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</si>
  <si>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</si>
  <si>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</si>
  <si>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</si>
  <si>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</si>
  <si>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</si>
  <si>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</si>
  <si>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</si>
  <si>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</si>
  <si>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</si>
  <si>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</si>
  <si>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</si>
  <si>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</si>
  <si>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</si>
  <si>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</si>
  <si>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</si>
  <si>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</si>
  <si>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</si>
  <si>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</si>
  <si>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</si>
  <si>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</si>
  <si>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</si>
  <si>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</si>
  <si>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</si>
  <si>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</si>
  <si>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</si>
  <si>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</si>
  <si>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</si>
  <si>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</si>
  <si>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</si>
  <si>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</si>
  <si>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</si>
  <si>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</si>
  <si>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</si>
  <si>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</si>
  <si>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</si>
  <si>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</si>
  <si>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</si>
  <si>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</si>
  <si>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</si>
  <si>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</si>
  <si>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</si>
  <si>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</si>
  <si>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</si>
  <si>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</si>
  <si>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</si>
  <si>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</si>
  <si>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</si>
  <si>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</si>
  <si>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</si>
  <si>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</si>
  <si>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</si>
  <si>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</si>
  <si>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</si>
  <si>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</si>
  <si>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</si>
  <si>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</si>
  <si>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</si>
  <si>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</si>
  <si>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</si>
  <si>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</si>
  <si>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</si>
  <si>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</si>
  <si>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</si>
  <si>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</si>
  <si>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</si>
  <si>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</si>
  <si>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</si>
  <si>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</si>
  <si>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</si>
  <si>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</si>
  <si>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</si>
  <si>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</si>
  <si>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</si>
  <si>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</si>
  <si>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</si>
  <si>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</si>
  <si>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</si>
  <si>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</si>
  <si>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</si>
  <si>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</si>
  <si>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</si>
  <si>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</si>
  <si>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</si>
  <si>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</si>
  <si>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</si>
  <si>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</si>
  <si>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</si>
  <si>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</si>
  <si>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</si>
  <si>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</si>
  <si>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</si>
  <si>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</si>
  <si>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</si>
  <si>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</si>
  <si>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</si>
  <si>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</si>
  <si>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</si>
  <si>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</si>
  <si>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</si>
  <si>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</si>
  <si>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</si>
  <si>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</si>
  <si>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</si>
  <si>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</si>
  <si>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</si>
  <si>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</si>
  <si>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</si>
  <si>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</si>
  <si>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</si>
  <si>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</si>
  <si>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</si>
  <si>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</si>
  <si>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</si>
  <si>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</si>
  <si>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</si>
  <si>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</si>
  <si>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</si>
  <si>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</si>
  <si>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</si>
  <si>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</si>
  <si>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</si>
  <si>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</si>
  <si>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</si>
  <si>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</si>
  <si>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</si>
  <si>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</si>
  <si>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</si>
  <si>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</si>
  <si>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</si>
  <si>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</si>
  <si>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</si>
  <si>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</si>
  <si>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</si>
  <si>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</si>
  <si>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</si>
  <si>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</si>
  <si>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</si>
  <si>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</si>
  <si>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</si>
  <si>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</si>
  <si>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</si>
  <si>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</si>
  <si>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</si>
  <si>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</si>
  <si>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</si>
  <si>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</si>
  <si>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</si>
  <si>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</si>
  <si>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</si>
  <si>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</si>
  <si>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</si>
  <si>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</si>
  <si>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</si>
  <si>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</si>
  <si>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</si>
  <si>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</si>
  <si>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</si>
  <si>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</si>
  <si>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</si>
  <si>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</si>
  <si>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</si>
  <si>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</si>
  <si>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</si>
  <si>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</si>
  <si>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</si>
  <si>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</si>
  <si>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</si>
  <si>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</si>
  <si>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</si>
  <si>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</si>
  <si>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</si>
  <si>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</si>
  <si>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</si>
  <si>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</si>
  <si>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</si>
  <si>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</si>
  <si>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</si>
  <si>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</si>
  <si>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</si>
  <si>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</si>
  <si>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</si>
  <si>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</si>
  <si>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</si>
  <si>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</si>
  <si>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</si>
  <si>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</si>
  <si>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</si>
  <si>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</si>
  <si>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</si>
  <si>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</si>
  <si>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</si>
  <si>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</si>
  <si>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</si>
  <si>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</si>
  <si>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</si>
  <si>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</si>
  <si>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</si>
  <si>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</si>
  <si>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</si>
  <si>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</si>
  <si>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</si>
  <si>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</si>
  <si>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</si>
  <si>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</si>
  <si>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</si>
  <si>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</si>
  <si>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</si>
  <si>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</si>
  <si>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</si>
  <si>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</si>
  <si>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</si>
  <si>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</si>
  <si>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</si>
  <si>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</si>
  <si>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</si>
  <si>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</si>
  <si>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</si>
  <si>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</si>
  <si>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</si>
  <si>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</si>
  <si>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</si>
  <si>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</si>
  <si>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</si>
  <si>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</si>
  <si>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</si>
  <si>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</si>
  <si>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</si>
  <si>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</si>
  <si>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</si>
  <si>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</si>
  <si>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</si>
  <si>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</si>
  <si>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</si>
  <si>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</si>
  <si>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</si>
  <si>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</si>
  <si>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</si>
  <si>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</si>
  <si>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</si>
  <si>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</si>
  <si>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</si>
  <si>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</si>
  <si>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</si>
  <si>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</si>
  <si>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</si>
  <si>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</si>
  <si>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</si>
  <si>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</si>
  <si>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</si>
  <si>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</si>
  <si>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</si>
  <si>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</si>
  <si>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</si>
  <si>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</si>
  <si>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</si>
  <si>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</si>
  <si>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</si>
  <si>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</si>
  <si>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</si>
  <si>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</si>
  <si>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</si>
  <si>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</si>
  <si>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</si>
  <si>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</si>
  <si>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</si>
  <si>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</si>
  <si>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</si>
  <si>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</si>
  <si>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</si>
  <si>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</si>
  <si>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</si>
  <si>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</si>
  <si>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</si>
  <si>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</si>
  <si>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</si>
  <si>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</si>
  <si>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</si>
  <si>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</si>
  <si>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</si>
  <si>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</si>
  <si>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</si>
  <si>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</si>
  <si>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</si>
  <si>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</si>
  <si>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</si>
  <si>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</si>
  <si>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</si>
  <si>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</si>
  <si>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</si>
  <si>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</si>
  <si>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</si>
  <si>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</si>
  <si>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</si>
  <si>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</si>
  <si>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</si>
  <si>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</si>
  <si>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</si>
  <si>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</si>
  <si>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</si>
  <si>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</si>
  <si>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</si>
  <si>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</si>
  <si>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</si>
  <si>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</si>
  <si>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</si>
  <si>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</si>
  <si>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</si>
  <si>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</si>
  <si>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</si>
  <si>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</si>
  <si>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</si>
  <si>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</si>
  <si>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</si>
  <si>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</si>
  <si>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</si>
  <si>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</si>
  <si>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</si>
  <si>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</si>
  <si>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</si>
  <si>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</si>
  <si>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</si>
  <si>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</si>
  <si>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</si>
  <si>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</si>
  <si>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</si>
  <si>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</si>
  <si>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</si>
  <si>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</si>
  <si>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</si>
  <si>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</si>
  <si>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</si>
  <si>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</si>
  <si>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</si>
  <si>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</si>
  <si>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</si>
  <si>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</si>
  <si>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</si>
  <si>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</si>
  <si>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</si>
  <si>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</si>
  <si>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</si>
  <si>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</si>
  <si>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</si>
  <si>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</si>
  <si>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</si>
  <si>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</si>
  <si>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</si>
  <si>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</si>
  <si>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</si>
  <si>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</si>
  <si>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</si>
  <si>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</si>
  <si>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</si>
  <si>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</si>
  <si>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</si>
  <si>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</si>
  <si>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</si>
  <si>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</si>
  <si>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</si>
  <si>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</si>
  <si>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</si>
  <si>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</si>
  <si>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</si>
  <si>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</si>
  <si>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</si>
  <si>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</si>
  <si>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</si>
  <si>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</si>
  <si>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</si>
  <si>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</si>
  <si>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</si>
  <si>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</si>
  <si>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</si>
  <si>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</si>
  <si>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</si>
  <si>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</si>
  <si>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</si>
  <si>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</si>
  <si>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</si>
  <si>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</si>
  <si>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</si>
  <si>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</si>
  <si>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</si>
  <si>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</si>
  <si>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</si>
  <si>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</si>
  <si>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</si>
  <si>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</si>
  <si>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</si>
  <si>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</si>
  <si>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</si>
  <si>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</si>
  <si>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</si>
  <si>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</si>
  <si>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</si>
  <si>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</si>
  <si>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</si>
  <si>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</si>
  <si>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</si>
  <si>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</si>
  <si>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</si>
  <si>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</si>
  <si>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</si>
  <si>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</si>
  <si>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</si>
  <si>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</si>
  <si>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</si>
  <si>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</si>
  <si>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</si>
  <si>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</si>
  <si>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</si>
  <si>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</si>
  <si>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</si>
  <si>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</si>
  <si>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</si>
  <si>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</si>
  <si>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</si>
  <si>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</si>
  <si>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</si>
  <si>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</si>
  <si>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</si>
  <si>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</si>
  <si>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</si>
  <si>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</si>
  <si>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</si>
  <si>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</si>
  <si>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</si>
  <si>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</si>
  <si>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</si>
  <si>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</si>
  <si>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</si>
  <si>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</si>
  <si>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</si>
  <si>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</si>
  <si>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</si>
  <si>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</si>
  <si>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</si>
  <si>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</si>
  <si>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</si>
  <si>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</si>
  <si>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</si>
  <si>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</si>
  <si>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</si>
  <si>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</si>
  <si>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</si>
  <si>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</si>
  <si>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</si>
  <si>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</si>
  <si>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</si>
  <si>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</si>
  <si>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</si>
  <si>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</si>
  <si>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</si>
  <si>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</si>
  <si>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</si>
  <si>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</si>
  <si>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</si>
  <si>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</si>
  <si>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</si>
  <si>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</si>
  <si>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</si>
  <si>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</si>
  <si>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</si>
  <si>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</si>
  <si>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</si>
  <si>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</si>
  <si>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</si>
  <si>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</si>
  <si>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</si>
  <si>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</si>
  <si>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</si>
  <si>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</si>
  <si>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</si>
  <si>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</si>
  <si>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</si>
  <si>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</si>
  <si>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</si>
  <si>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</si>
  <si>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</si>
  <si>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</si>
  <si>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</si>
  <si>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</si>
  <si>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</si>
  <si>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</si>
  <si>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</si>
  <si>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</si>
  <si>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</si>
  <si>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</si>
  <si>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</si>
  <si>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</si>
  <si>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</si>
  <si>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</si>
  <si>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</si>
  <si>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</si>
  <si>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</si>
  <si>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</si>
  <si>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</si>
  <si>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</si>
  <si>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</si>
  <si>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</si>
  <si>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</si>
  <si>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</si>
  <si>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</si>
  <si>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</si>
  <si>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</si>
  <si>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</si>
  <si>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</si>
  <si>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</si>
  <si>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</si>
  <si>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</si>
  <si>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</si>
  <si>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</si>
  <si>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</si>
  <si>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</si>
  <si>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</si>
  <si>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</si>
  <si>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</si>
  <si>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</si>
  <si>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</si>
  <si>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</si>
  <si>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</si>
  <si>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</si>
  <si>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</si>
  <si>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</si>
  <si>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</si>
  <si>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</si>
  <si>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</si>
  <si>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</si>
  <si>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</si>
  <si>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</si>
  <si>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</si>
  <si>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</si>
  <si>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</si>
  <si>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</si>
  <si>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</si>
  <si>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</si>
  <si>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</si>
  <si>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</si>
  <si>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</si>
  <si>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</si>
  <si>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</si>
  <si>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</si>
  <si>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</si>
  <si>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</si>
  <si>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</si>
  <si>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</si>
  <si>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</si>
  <si>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</si>
  <si>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</si>
  <si>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</si>
  <si>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</si>
  <si>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</si>
  <si>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</si>
  <si>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</si>
  <si>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</si>
  <si>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</si>
  <si>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</si>
  <si>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</si>
  <si>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</si>
  <si>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</si>
  <si>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</si>
  <si>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</si>
  <si>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</si>
  <si>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</si>
  <si>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</si>
  <si>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</si>
  <si>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</si>
  <si>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</si>
  <si>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</si>
  <si>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</si>
  <si>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</si>
  <si>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</si>
  <si>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</si>
  <si>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</si>
  <si>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</si>
  <si>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</si>
  <si>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</si>
  <si>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</si>
  <si>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</si>
  <si>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</si>
  <si>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</si>
  <si>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</si>
  <si>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</si>
  <si>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</si>
  <si>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</si>
  <si>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</si>
  <si>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</si>
  <si>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</si>
  <si>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</si>
  <si>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</si>
  <si>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</si>
  <si>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</si>
  <si>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</si>
  <si>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</si>
  <si>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</si>
  <si>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</si>
  <si>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</si>
  <si>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</si>
  <si>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</si>
  <si>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</si>
  <si>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</si>
  <si>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</si>
  <si>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</si>
  <si>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</si>
  <si>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</si>
  <si>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</si>
  <si>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</si>
  <si>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</si>
  <si>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</si>
  <si>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</si>
  <si>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</si>
  <si>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</si>
  <si>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</si>
  <si>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</si>
  <si>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</si>
  <si>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</si>
  <si>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</si>
  <si>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</si>
  <si>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</si>
  <si>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</si>
  <si>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</si>
  <si>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</si>
  <si>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</si>
  <si>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</si>
  <si>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</si>
  <si>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</si>
  <si>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</si>
  <si>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</si>
  <si>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</si>
  <si>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</si>
  <si>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</si>
  <si>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</si>
  <si>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</si>
  <si>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</si>
  <si>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</si>
  <si>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</si>
  <si>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</si>
  <si>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</si>
  <si>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</si>
  <si>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</si>
  <si>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</si>
  <si>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</si>
  <si>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</si>
  <si>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</si>
  <si>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</si>
  <si>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</si>
  <si>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</si>
  <si>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</si>
  <si>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</si>
  <si>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</si>
  <si>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</si>
  <si>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</si>
  <si>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</si>
  <si>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</si>
  <si>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</si>
  <si>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</si>
  <si>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</si>
  <si>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</si>
  <si>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</si>
  <si>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</si>
  <si>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</si>
  <si>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</si>
  <si>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</si>
  <si>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</si>
  <si>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</si>
  <si>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</si>
  <si>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</si>
  <si>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</si>
  <si>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</si>
  <si>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</si>
  <si>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</si>
  <si>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</si>
  <si>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</si>
  <si>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</si>
  <si>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</si>
  <si>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</si>
  <si>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</si>
  <si>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</si>
  <si>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</si>
  <si>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</si>
  <si>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</si>
  <si>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</si>
  <si>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</si>
  <si>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</si>
  <si>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</si>
  <si>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</si>
  <si>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</si>
  <si>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</si>
  <si>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</si>
  <si>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</si>
  <si>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</si>
  <si>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</si>
  <si>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</si>
  <si>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</si>
  <si>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</si>
  <si>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</si>
  <si>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</si>
  <si>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</si>
  <si>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</si>
  <si>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</si>
  <si>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</si>
  <si>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</si>
  <si>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</si>
  <si>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</si>
  <si>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</si>
  <si>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</si>
  <si>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</si>
  <si>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</si>
  <si>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</si>
  <si>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</si>
  <si>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</si>
  <si>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</si>
  <si>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</si>
  <si>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</si>
  <si>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</si>
  <si>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</si>
  <si>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</si>
  <si>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</si>
  <si>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</si>
  <si>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</si>
  <si>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</si>
  <si>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</si>
  <si>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</si>
  <si>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</si>
  <si>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</si>
  <si>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</si>
  <si>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</si>
  <si>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</si>
  <si>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</si>
  <si>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</si>
  <si>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</si>
  <si>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</si>
  <si>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</si>
  <si>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</si>
  <si>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</si>
  <si>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</si>
  <si>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</si>
  <si>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</si>
  <si>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</si>
  <si>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</si>
  <si>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</si>
  <si>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</si>
  <si>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</si>
  <si>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</si>
  <si>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</si>
  <si>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</si>
  <si>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</si>
  <si>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</si>
  <si>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</si>
  <si>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</si>
  <si>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</si>
  <si>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</si>
  <si>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</si>
  <si>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</si>
  <si>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</si>
  <si>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</si>
  <si>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</si>
  <si>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</si>
  <si>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</si>
  <si>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</si>
  <si>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</si>
  <si>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</si>
  <si>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</si>
  <si>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</si>
  <si>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</si>
  <si>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</si>
  <si>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</si>
  <si>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</si>
  <si>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</si>
  <si>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</si>
  <si>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</si>
  <si>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</si>
  <si>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</si>
  <si>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</si>
  <si>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</si>
  <si>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</si>
  <si>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</si>
  <si>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</si>
  <si>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</si>
  <si>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</si>
  <si>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</si>
  <si>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</si>
  <si>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</si>
  <si>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</si>
  <si>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</si>
  <si>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</si>
  <si>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</si>
  <si>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</si>
  <si>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</si>
  <si>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</si>
  <si>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</si>
  <si>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</si>
  <si>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</si>
  <si>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</si>
  <si>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</si>
  <si>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</si>
  <si>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</si>
  <si>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</si>
  <si>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</si>
  <si>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</si>
  <si>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</si>
  <si>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</si>
  <si>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</si>
  <si>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</si>
  <si>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</si>
  <si>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</si>
  <si>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</si>
  <si>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</si>
  <si>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</si>
  <si>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</si>
  <si>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</si>
  <si>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</si>
  <si>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</si>
  <si>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</si>
  <si>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</si>
  <si>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</si>
  <si>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</si>
  <si>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</si>
  <si>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</si>
  <si>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</si>
  <si>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</si>
  <si>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</si>
  <si>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</si>
  <si>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</si>
  <si>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</si>
  <si>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</si>
  <si>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</si>
  <si>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</si>
  <si>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</si>
  <si>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</si>
  <si>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</si>
  <si>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</si>
  <si>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</si>
  <si>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</si>
  <si>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</si>
  <si>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</si>
  <si>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</si>
  <si>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</si>
  <si>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</si>
  <si>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</si>
  <si>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</si>
  <si>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</si>
  <si>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</si>
  <si>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</si>
  <si>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</si>
  <si>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</si>
  <si>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</si>
  <si>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</si>
  <si>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</si>
  <si>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</si>
  <si>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</si>
  <si>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</si>
  <si>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</si>
  <si>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</si>
  <si>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</si>
  <si>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</si>
  <si>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</si>
  <si>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</si>
  <si>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</si>
  <si>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</si>
  <si>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</si>
  <si>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</si>
  <si>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</si>
  <si>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</si>
  <si>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</si>
  <si>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</si>
  <si>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</si>
  <si>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</si>
  <si>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</si>
  <si>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</si>
  <si>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</si>
  <si>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</si>
  <si>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</si>
  <si>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</si>
  <si>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</si>
  <si>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</si>
  <si>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</si>
  <si>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</si>
  <si>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</si>
  <si>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</si>
  <si>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</si>
  <si>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</si>
  <si>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</si>
  <si>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</si>
  <si>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</si>
  <si>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</si>
  <si>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</si>
  <si>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</si>
  <si>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</si>
  <si>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</si>
  <si>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</si>
  <si>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</si>
  <si>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</si>
  <si>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</si>
  <si>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</si>
  <si>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</si>
  <si>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</si>
  <si>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</si>
  <si>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</si>
  <si>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</si>
  <si>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</si>
  <si>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</si>
  <si>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</si>
  <si>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</si>
  <si>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</si>
  <si>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</si>
  <si>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</si>
  <si>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</si>
  <si>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</si>
  <si>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</si>
  <si>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</si>
  <si>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</si>
  <si>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</si>
  <si>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</si>
  <si>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</si>
  <si>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</si>
  <si>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</si>
  <si>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</si>
  <si>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</si>
  <si>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</si>
  <si>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</si>
  <si>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</si>
  <si>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</si>
  <si>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</si>
  <si>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</si>
  <si>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</si>
  <si>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</si>
  <si>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</si>
  <si>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</si>
  <si>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</si>
  <si>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</si>
  <si>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</si>
  <si>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</si>
  <si>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</si>
  <si>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</si>
  <si>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</si>
  <si>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</si>
  <si>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</si>
  <si>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</si>
  <si>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</si>
  <si>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</si>
  <si>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</si>
  <si>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</si>
  <si>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</si>
  <si>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</si>
  <si>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</si>
  <si>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</si>
  <si>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</si>
  <si>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</si>
  <si>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</si>
  <si>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</si>
  <si>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</si>
  <si>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</si>
  <si>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</si>
  <si>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</si>
  <si>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</si>
  <si>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</si>
  <si>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</si>
  <si>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</si>
  <si>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</si>
  <si>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</si>
  <si>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</si>
  <si>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</si>
  <si>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</si>
  <si>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</si>
  <si>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</si>
  <si>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</si>
  <si>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</si>
  <si>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</si>
  <si>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</si>
  <si>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</si>
  <si>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</si>
  <si>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</si>
  <si>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</si>
  <si>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</si>
  <si>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</si>
  <si>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</si>
  <si>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</si>
  <si>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</si>
  <si>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</si>
  <si>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</si>
  <si>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</si>
  <si>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</si>
  <si>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</si>
  <si>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</si>
  <si>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</si>
  <si>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</si>
  <si>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</si>
  <si>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</si>
  <si>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</si>
  <si>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</si>
  <si>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</si>
  <si>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</si>
  <si>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</si>
  <si>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</si>
  <si>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</si>
  <si>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</si>
  <si>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</si>
  <si>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</si>
  <si>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</si>
  <si>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</si>
  <si>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</si>
  <si>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</si>
  <si>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</si>
  <si>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</si>
  <si>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</si>
  <si>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</si>
  <si>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</si>
  <si>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</si>
  <si>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</si>
  <si>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</si>
  <si>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</si>
  <si>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</si>
  <si>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</si>
  <si>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</si>
  <si>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</si>
  <si>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</si>
  <si>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</si>
  <si>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</si>
  <si>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</si>
  <si>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</si>
  <si>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</si>
  <si>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</si>
  <si>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</si>
  <si>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</si>
  <si>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</si>
  <si>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</si>
  <si>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</si>
  <si>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</si>
  <si>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</si>
  <si>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</si>
  <si>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</si>
  <si>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</si>
  <si>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</si>
  <si>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</si>
  <si>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</si>
  <si>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</si>
  <si>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</si>
  <si>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</si>
  <si>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</si>
  <si>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</si>
  <si>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</si>
  <si>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</si>
  <si>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</si>
  <si>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</si>
  <si>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</si>
  <si>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</si>
  <si>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</si>
  <si>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</si>
  <si>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</si>
  <si>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</si>
  <si>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</si>
  <si>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</si>
  <si>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</si>
  <si>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</si>
  <si>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</si>
  <si>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</si>
  <si>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</si>
  <si>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</si>
  <si>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</si>
  <si>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</si>
  <si>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</si>
  <si>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</si>
  <si>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</si>
  <si>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</si>
  <si>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</si>
  <si>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</si>
  <si>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</si>
  <si>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</si>
  <si>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</si>
  <si>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</si>
  <si>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</si>
  <si>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</si>
  <si>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</si>
  <si>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</si>
  <si>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</si>
  <si>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</si>
  <si>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</si>
  <si>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</si>
  <si>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</si>
  <si>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</si>
  <si>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</si>
  <si>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</si>
  <si>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</si>
  <si>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</si>
  <si>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</si>
  <si>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</si>
  <si>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</si>
  <si>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</si>
  <si>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</si>
  <si>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</si>
  <si>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</si>
  <si>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</si>
  <si>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</si>
  <si>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</si>
  <si>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</si>
  <si>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</si>
  <si>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</si>
  <si>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</si>
  <si>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</si>
  <si>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</si>
  <si>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</si>
  <si>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</si>
  <si>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</si>
  <si>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</si>
  <si>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</si>
  <si>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</si>
  <si>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</si>
  <si>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</si>
  <si>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</si>
  <si>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</si>
  <si>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</si>
  <si>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</si>
  <si>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</si>
  <si>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</si>
  <si>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</si>
  <si>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</si>
  <si>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</si>
  <si>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</si>
  <si>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</si>
  <si>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</si>
  <si>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</si>
  <si>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</si>
  <si>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</si>
  <si>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</si>
  <si>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</si>
  <si>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</si>
  <si>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</si>
  <si>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</si>
  <si>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</si>
  <si>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</si>
  <si>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</si>
  <si>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</si>
  <si>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</si>
  <si>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</si>
  <si>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</si>
  <si>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</si>
  <si>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</si>
  <si>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</si>
  <si>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</si>
  <si>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</si>
  <si>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</si>
  <si>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</si>
  <si>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</si>
  <si>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</si>
  <si>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</si>
  <si>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</si>
  <si>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</si>
  <si>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</si>
  <si>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</si>
  <si>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</si>
  <si>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</si>
  <si>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</si>
  <si>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</si>
  <si>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</si>
  <si>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</si>
  <si>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</si>
  <si>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</si>
  <si>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</si>
  <si>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</si>
  <si>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</si>
  <si>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</si>
  <si>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</si>
  <si>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</si>
  <si>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</si>
  <si>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</si>
  <si>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</si>
  <si>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</si>
  <si>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</si>
  <si>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</si>
  <si>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</si>
  <si>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</si>
  <si>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</si>
  <si>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</si>
  <si>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</si>
  <si>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</si>
  <si>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</si>
  <si>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</si>
  <si>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</si>
  <si>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</si>
  <si>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</si>
  <si>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</si>
  <si>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</si>
  <si>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</si>
  <si>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</si>
  <si>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</si>
  <si>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</si>
  <si>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</si>
  <si>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</si>
  <si>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</si>
  <si>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</si>
  <si>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</si>
  <si>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</si>
  <si>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</si>
  <si>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</si>
  <si>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</si>
  <si>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</si>
  <si>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</si>
  <si>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</si>
  <si>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</si>
  <si>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</si>
  <si>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</si>
  <si>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</si>
  <si>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</si>
  <si>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</si>
  <si>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</si>
  <si>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</si>
  <si>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</si>
  <si>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</si>
  <si>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</si>
  <si>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</si>
  <si>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</si>
  <si>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</si>
  <si>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</si>
  <si>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</si>
  <si>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</si>
  <si>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</si>
  <si>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</si>
  <si>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</si>
  <si>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</si>
  <si>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</si>
  <si>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</si>
  <si>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</si>
  <si>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</si>
  <si>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</si>
  <si>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</si>
  <si>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</si>
  <si>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</si>
  <si>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</si>
  <si>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</si>
  <si>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</si>
  <si>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</si>
  <si>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</si>
  <si>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</si>
  <si>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</si>
  <si>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</si>
  <si>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</si>
  <si>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</si>
  <si>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</si>
  <si>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</si>
  <si>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</si>
  <si>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</si>
  <si>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</si>
  <si>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</si>
  <si>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</si>
  <si>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</si>
  <si>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</si>
  <si>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</si>
  <si>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</si>
  <si>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</si>
  <si>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</si>
  <si>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</si>
  <si>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</si>
  <si>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</si>
  <si>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</si>
  <si>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</si>
  <si>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</si>
  <si>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</si>
  <si>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</si>
  <si>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</si>
  <si>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</si>
  <si>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</si>
  <si>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</si>
  <si>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</si>
  <si>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</si>
  <si>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</si>
  <si>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</si>
  <si>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</si>
  <si>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</si>
  <si>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</si>
  <si>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</si>
  <si>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</si>
  <si>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</si>
  <si>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</si>
  <si>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</si>
  <si>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</si>
  <si>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</si>
  <si>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</si>
  <si>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</si>
  <si>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</si>
  <si>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</si>
  <si>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</si>
  <si>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</si>
  <si>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</si>
  <si>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</si>
  <si>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</si>
  <si>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</si>
  <si>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</si>
  <si>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</si>
  <si>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</si>
  <si>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</si>
  <si>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</si>
  <si>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</si>
  <si>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</si>
  <si>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</si>
  <si>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</si>
  <si>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</si>
  <si>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</si>
  <si>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</si>
  <si>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</si>
  <si>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</si>
  <si>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</si>
  <si>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</si>
  <si>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</si>
  <si>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</si>
  <si>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</si>
  <si>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</si>
  <si>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</si>
  <si>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</si>
  <si>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</si>
  <si>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</si>
  <si>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</si>
  <si>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</si>
  <si>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</si>
  <si>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</si>
  <si>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</si>
  <si>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</si>
  <si>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</si>
  <si>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</si>
  <si>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</si>
  <si>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</si>
  <si>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</si>
  <si>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</si>
  <si>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</si>
  <si>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</si>
  <si>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</si>
  <si>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</si>
  <si>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</si>
  <si>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</si>
  <si>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</si>
  <si>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</si>
  <si>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</si>
  <si>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</si>
  <si>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</si>
  <si>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</si>
  <si>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</si>
  <si>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</si>
  <si>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</si>
  <si>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</si>
  <si>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</si>
  <si>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</si>
  <si>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</si>
  <si>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</si>
  <si>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</si>
  <si>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</si>
  <si>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</si>
  <si>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</si>
  <si>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</si>
  <si>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</si>
  <si>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</si>
  <si>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</si>
  <si>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</si>
  <si>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</si>
  <si>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</si>
  <si>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</si>
  <si>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</si>
  <si>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</si>
  <si>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</si>
  <si>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</si>
  <si>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</si>
  <si>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</si>
  <si>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</si>
  <si>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</si>
  <si>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</si>
  <si>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</si>
  <si>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</si>
  <si>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</si>
  <si>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</si>
  <si>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</si>
  <si>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</si>
  <si>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</si>
  <si>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</si>
  <si>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</si>
  <si>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</si>
  <si>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</si>
  <si>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</si>
  <si>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</si>
  <si>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</si>
  <si>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</si>
  <si>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</si>
  <si>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</si>
  <si>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</si>
  <si>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</si>
  <si>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</si>
  <si>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</si>
  <si>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</si>
  <si>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</si>
  <si>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</si>
  <si>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</si>
  <si>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</si>
  <si>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</si>
  <si>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</si>
  <si>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</si>
  <si>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</si>
  <si>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</si>
  <si>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</si>
  <si>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</si>
  <si>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</si>
  <si>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</si>
  <si>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</si>
  <si>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</si>
  <si>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</si>
  <si>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</si>
  <si>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</si>
  <si>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</si>
  <si>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</si>
  <si>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</si>
  <si>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</si>
  <si>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</si>
  <si>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</si>
  <si>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</si>
  <si>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</si>
  <si>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</si>
  <si>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</si>
  <si>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</si>
  <si>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</si>
  <si>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</si>
  <si>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</si>
  <si>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</si>
  <si>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</si>
  <si>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</si>
  <si>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</si>
  <si>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</si>
  <si>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</si>
  <si>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</si>
  <si>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</si>
  <si>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</si>
  <si>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</si>
  <si>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</si>
  <si>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</si>
  <si>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</si>
  <si>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</si>
  <si>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</si>
  <si>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</si>
  <si>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</si>
  <si>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</si>
  <si>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</si>
  <si>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</si>
  <si>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</si>
  <si>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</si>
  <si>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</si>
  <si>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</si>
  <si>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</si>
  <si>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</si>
  <si>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</si>
  <si>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</si>
  <si>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</si>
  <si>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</si>
  <si>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</si>
  <si>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</si>
  <si>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</si>
  <si>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</si>
  <si>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</si>
  <si>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</si>
  <si>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</si>
  <si>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</si>
  <si>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</si>
  <si>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</si>
  <si>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</si>
  <si>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</si>
  <si>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</si>
  <si>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</si>
  <si>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</si>
  <si>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</si>
  <si>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</si>
  <si>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</si>
  <si>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</si>
  <si>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</si>
  <si>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</si>
  <si>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</si>
  <si>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</si>
  <si>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</si>
  <si>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</si>
  <si>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</si>
  <si>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</si>
  <si>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</si>
  <si>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</si>
  <si>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</si>
  <si>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</si>
  <si>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</si>
  <si>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</si>
  <si>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</si>
  <si>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</si>
  <si>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</si>
  <si>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</si>
  <si>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</si>
  <si>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</si>
  <si>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</si>
  <si>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</si>
  <si>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</si>
  <si>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</si>
  <si>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</si>
  <si>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</si>
  <si>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</si>
  <si>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</si>
  <si>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</si>
  <si>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</si>
  <si>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</si>
  <si>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</si>
  <si>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</si>
  <si>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</si>
  <si>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</si>
  <si>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</si>
  <si>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</si>
  <si>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</si>
  <si>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</si>
  <si>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</si>
  <si>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</si>
  <si>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</si>
  <si>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</si>
  <si>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</si>
  <si>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</si>
  <si>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</si>
  <si>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</si>
  <si>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</si>
  <si>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</si>
  <si>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</si>
  <si>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</si>
  <si>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</si>
  <si>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</si>
  <si>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</si>
  <si>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</si>
  <si>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</si>
  <si>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</si>
  <si>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</si>
  <si>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</si>
  <si>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</si>
  <si>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</si>
  <si>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</si>
  <si>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</si>
  <si>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</si>
  <si>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</si>
  <si>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</si>
  <si>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</si>
  <si>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</si>
  <si>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</si>
  <si>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</si>
  <si>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</si>
  <si>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</si>
  <si>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</si>
  <si>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</si>
  <si>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</si>
  <si>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</si>
  <si>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</si>
  <si>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</si>
  <si>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</si>
  <si>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</si>
  <si>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</si>
  <si>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</si>
  <si>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</si>
  <si>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</si>
  <si>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</si>
  <si>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</si>
  <si>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</si>
  <si>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</si>
  <si>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</si>
  <si>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</si>
  <si>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</si>
  <si>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</si>
  <si>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</si>
  <si>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</si>
  <si>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</si>
  <si>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</si>
  <si>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</si>
  <si>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</si>
  <si>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</si>
  <si>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</si>
  <si>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</si>
  <si>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</si>
  <si>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</si>
  <si>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</si>
  <si>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</si>
  <si>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</si>
  <si>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</si>
  <si>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</si>
  <si>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</si>
  <si>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</si>
  <si>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</si>
  <si>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</si>
  <si>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</si>
  <si>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</si>
  <si>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</si>
  <si>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</si>
  <si>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</si>
  <si>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</si>
  <si>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</si>
  <si>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</si>
  <si>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</si>
  <si>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</si>
  <si>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</si>
  <si>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</si>
  <si>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</si>
  <si>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</si>
  <si>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</si>
  <si>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</si>
  <si>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</si>
  <si>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</si>
  <si>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</si>
  <si>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</si>
  <si>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</si>
  <si>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</si>
  <si>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</si>
  <si>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</si>
  <si>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</si>
  <si>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</si>
  <si>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</si>
  <si>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</si>
  <si>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</si>
  <si>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</si>
  <si>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</si>
  <si>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</si>
  <si>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</si>
  <si>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</si>
  <si>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</si>
  <si>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</si>
  <si>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</si>
  <si>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</si>
  <si>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</si>
  <si>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</si>
  <si>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</si>
  <si>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</si>
  <si>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</si>
  <si>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</si>
  <si>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</si>
  <si>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</si>
  <si>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</si>
  <si>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</si>
  <si>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</si>
  <si>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</si>
  <si>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</si>
  <si>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</si>
  <si>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</si>
  <si>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</si>
  <si>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</si>
  <si>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</si>
  <si>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</si>
  <si>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</si>
  <si>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</si>
  <si>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</si>
  <si>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</si>
  <si>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</si>
  <si>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</si>
  <si>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</si>
  <si>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</si>
  <si>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</si>
  <si>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</si>
  <si>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</si>
  <si>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</si>
  <si>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</si>
  <si>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</si>
  <si>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</si>
  <si>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</si>
  <si>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</si>
  <si>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</si>
  <si>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</si>
  <si>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</si>
  <si>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</si>
  <si>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</si>
  <si>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</si>
  <si>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</si>
  <si>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</si>
  <si>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</si>
  <si>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</si>
  <si>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</si>
  <si>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</si>
  <si>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</si>
  <si>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</si>
  <si>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</si>
  <si>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</si>
  <si>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</si>
  <si>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</si>
  <si>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</si>
  <si>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</si>
  <si>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</si>
  <si>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</si>
  <si>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</si>
  <si>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</si>
  <si>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</si>
  <si>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</si>
  <si>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</si>
  <si>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</si>
  <si>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</si>
  <si>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</si>
  <si>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</si>
  <si>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</si>
  <si>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</si>
  <si>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</si>
  <si>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</si>
  <si>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</si>
  <si>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</si>
  <si>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</si>
  <si>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</si>
  <si>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</si>
  <si>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</si>
  <si>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</si>
  <si>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</si>
  <si>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</si>
  <si>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</si>
  <si>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</si>
  <si>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</si>
  <si>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</si>
  <si>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</si>
  <si>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</si>
  <si>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</si>
  <si>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</si>
  <si>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</si>
  <si>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</si>
  <si>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</si>
  <si>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</si>
  <si>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</si>
  <si>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</si>
  <si>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</si>
  <si>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</si>
  <si>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</si>
  <si>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</si>
  <si>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</si>
  <si>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</si>
  <si>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</si>
  <si>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</si>
  <si>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</si>
  <si>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</si>
  <si>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</si>
  <si>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</si>
  <si>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</si>
  <si>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</si>
  <si>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</si>
  <si>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</si>
  <si>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</si>
  <si>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</si>
  <si>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</si>
  <si>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</si>
  <si>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</si>
  <si>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</si>
  <si>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</si>
  <si>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</si>
  <si>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</si>
  <si>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</si>
  <si>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</si>
  <si>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</si>
  <si>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</si>
  <si>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</si>
  <si>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</si>
  <si>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</si>
  <si>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</si>
  <si>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</si>
  <si>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</si>
  <si>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</si>
  <si>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</si>
  <si>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</si>
  <si>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</si>
  <si>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</si>
  <si>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</si>
  <si>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</si>
  <si>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</si>
  <si>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</si>
  <si>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</si>
  <si>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</si>
  <si>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</si>
  <si>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</si>
  <si>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</si>
  <si>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</si>
  <si>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</si>
  <si>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</si>
  <si>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</si>
  <si>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</si>
  <si>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</si>
  <si>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</si>
  <si>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</si>
  <si>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</si>
  <si>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</si>
  <si>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</si>
  <si>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</si>
  <si>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</si>
  <si>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</si>
  <si>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</si>
  <si>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</si>
  <si>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</si>
  <si>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</si>
  <si>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</si>
  <si>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</si>
  <si>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</si>
  <si>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</si>
  <si>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</si>
  <si>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</si>
  <si>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</si>
  <si>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</si>
  <si>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</si>
  <si>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</si>
  <si>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</si>
  <si>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</si>
  <si>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</si>
  <si>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</si>
  <si>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</si>
  <si>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</si>
  <si>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</si>
  <si>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</si>
  <si>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</si>
  <si>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</si>
  <si>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</si>
  <si>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</si>
  <si>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</si>
  <si>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</si>
  <si>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</si>
  <si>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</si>
  <si>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</si>
  <si>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</si>
  <si>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</si>
  <si>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</si>
  <si>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</si>
  <si>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</si>
  <si>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</si>
  <si>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</si>
  <si>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</si>
  <si>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</si>
  <si>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</si>
  <si>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</si>
  <si>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</si>
  <si>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</si>
  <si>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</si>
  <si>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</si>
  <si>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</si>
  <si>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</si>
  <si>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</si>
  <si>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</si>
  <si>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</si>
  <si>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</si>
  <si>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</si>
  <si>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</si>
  <si>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</si>
  <si>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</si>
  <si>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</si>
  <si>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</si>
  <si>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</si>
  <si>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</si>
  <si>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</si>
  <si>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</si>
  <si>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</si>
  <si>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</si>
  <si>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</si>
  <si>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</si>
  <si>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</si>
  <si>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</si>
  <si>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</si>
  <si>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</si>
  <si>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</si>
  <si>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</si>
  <si>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</si>
  <si>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</si>
  <si>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</si>
  <si>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</si>
  <si>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</si>
  <si>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</si>
  <si>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</si>
  <si>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</si>
  <si>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</si>
  <si>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</si>
  <si>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</si>
  <si>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</si>
  <si>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</si>
  <si>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</si>
  <si>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</si>
  <si>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</si>
  <si>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</si>
  <si>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</si>
  <si>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</si>
  <si>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</si>
  <si>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</si>
  <si>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</si>
  <si>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</si>
  <si>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</si>
  <si>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</si>
  <si>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</si>
  <si>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</si>
  <si>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</si>
  <si>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</si>
  <si>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</si>
  <si>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</si>
  <si>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</si>
  <si>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</si>
  <si>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</si>
  <si>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</si>
  <si>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</si>
  <si>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</si>
  <si>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</si>
  <si>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</si>
  <si>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</si>
  <si>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</si>
  <si>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</si>
  <si>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</si>
  <si>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</si>
  <si>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</si>
  <si>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</si>
  <si>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</si>
  <si>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</si>
  <si>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</si>
  <si>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</si>
  <si>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</si>
  <si>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</si>
  <si>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</si>
  <si>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</si>
  <si>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</si>
  <si>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</si>
  <si>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</si>
  <si>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</si>
  <si>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</si>
  <si>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</si>
  <si>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</si>
  <si>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</si>
  <si>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</si>
  <si>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</si>
  <si>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</si>
  <si>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</si>
  <si>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</si>
  <si>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</si>
  <si>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</si>
  <si>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</si>
  <si>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</si>
  <si>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</si>
  <si>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</si>
  <si>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</si>
  <si>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</si>
  <si>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</si>
  <si>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</si>
  <si>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</si>
  <si>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</si>
  <si>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</si>
  <si>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</si>
  <si>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</si>
  <si>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</si>
  <si>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</si>
  <si>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</si>
  <si>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</si>
  <si>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</si>
  <si>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</si>
  <si>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</si>
  <si>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</si>
  <si>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</si>
  <si>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</si>
  <si>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</si>
  <si>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</si>
  <si>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</si>
  <si>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</si>
  <si>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</si>
  <si>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</si>
  <si>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</si>
  <si>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</si>
  <si>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</si>
  <si>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</si>
  <si>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</si>
  <si>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</si>
  <si>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</si>
  <si>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</si>
  <si>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</si>
  <si>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</si>
  <si>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</si>
  <si>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</si>
  <si>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</si>
  <si>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</si>
  <si>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</si>
  <si>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</si>
  <si>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</si>
  <si>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</si>
  <si>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</si>
  <si>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</si>
  <si>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</si>
  <si>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</si>
  <si>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</si>
  <si>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</si>
  <si>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</si>
  <si>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</si>
  <si>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</si>
  <si>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</si>
  <si>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</si>
  <si>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</si>
  <si>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</si>
  <si>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</si>
  <si>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</si>
  <si>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</si>
  <si>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</si>
  <si>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</si>
  <si>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</si>
  <si>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</si>
  <si>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</si>
  <si>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</si>
  <si>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</si>
  <si>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</si>
  <si>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</si>
  <si>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</si>
  <si>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</si>
  <si>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</si>
  <si>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</si>
  <si>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</si>
  <si>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</si>
  <si>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</si>
  <si>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</si>
  <si>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</si>
  <si>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</si>
  <si>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</si>
  <si>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</si>
  <si>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</si>
  <si>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</si>
  <si>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</si>
  <si>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</si>
  <si>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</si>
  <si>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</si>
  <si>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</si>
  <si>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</si>
  <si>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</si>
  <si>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</si>
  <si>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</si>
  <si>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</si>
  <si>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</si>
  <si>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</si>
  <si>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</si>
  <si>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</si>
  <si>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</si>
  <si>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</si>
  <si>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</si>
  <si>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</si>
  <si>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</si>
  <si>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</si>
  <si>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</si>
  <si>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</si>
  <si>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</si>
  <si>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</si>
  <si>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</si>
  <si>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</si>
  <si>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</si>
  <si>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</si>
  <si>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</si>
  <si>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</si>
  <si>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</si>
  <si>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</si>
  <si>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</si>
  <si>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</si>
  <si>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</si>
  <si>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</si>
  <si>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</si>
  <si>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</si>
  <si>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</si>
  <si>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</si>
  <si>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</si>
  <si>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</si>
  <si>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</si>
  <si>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</si>
  <si>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</si>
  <si>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</si>
  <si>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</si>
  <si>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</si>
  <si>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</si>
  <si>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</si>
  <si>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</si>
  <si>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</si>
  <si>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</si>
  <si>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</si>
  <si>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</si>
  <si>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</si>
  <si>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</si>
  <si>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</si>
  <si>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</si>
  <si>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</si>
  <si>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</si>
  <si>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</si>
  <si>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</si>
  <si>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</si>
  <si>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</si>
  <si>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</si>
  <si>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</si>
  <si>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</si>
  <si>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</si>
  <si>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</si>
  <si>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</si>
  <si>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</si>
  <si>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</si>
  <si>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</si>
  <si>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</si>
  <si>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</si>
  <si>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</si>
  <si>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</si>
  <si>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</si>
  <si>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</si>
  <si>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</si>
  <si>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</si>
  <si>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</si>
  <si>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</si>
  <si>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</si>
  <si>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</si>
  <si>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</si>
  <si>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</si>
  <si>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</si>
  <si>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</si>
  <si>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</si>
  <si>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</si>
  <si>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</si>
  <si>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</si>
  <si>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</si>
  <si>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</si>
  <si>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</si>
  <si>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</si>
  <si>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</si>
  <si>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</si>
  <si>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</si>
  <si>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</si>
  <si>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</si>
  <si>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</si>
  <si>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</si>
  <si>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</si>
  <si>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</si>
  <si>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</si>
  <si>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</si>
  <si>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</si>
  <si>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</si>
  <si>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</si>
  <si>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</si>
  <si>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</si>
  <si>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</si>
  <si>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</si>
  <si>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</si>
  <si>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</si>
  <si>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</si>
  <si>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</si>
  <si>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</si>
  <si>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</si>
  <si>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</si>
  <si>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</si>
  <si>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</si>
  <si>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</si>
  <si>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</si>
  <si>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</si>
  <si>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</si>
  <si>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</si>
  <si>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</si>
  <si>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</si>
  <si>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</si>
  <si>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</si>
  <si>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</si>
  <si>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</si>
  <si>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</si>
  <si>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</si>
  <si>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</si>
  <si>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</si>
  <si>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</si>
  <si>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</si>
  <si>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</si>
  <si>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</si>
  <si>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</si>
  <si>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</si>
  <si>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</si>
  <si>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</si>
  <si>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</si>
  <si>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</si>
  <si>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</si>
  <si>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</si>
  <si>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</si>
  <si>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</si>
  <si>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</si>
  <si>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</si>
  <si>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</si>
  <si>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</si>
  <si>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</si>
  <si>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</si>
  <si>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</si>
  <si>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</si>
  <si>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</si>
  <si>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</si>
  <si>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</si>
  <si>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</si>
  <si>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</si>
  <si>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</si>
  <si>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</si>
  <si>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</si>
  <si>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</si>
  <si>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</si>
  <si>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</si>
  <si>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</si>
  <si>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</si>
  <si>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</si>
  <si>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</si>
  <si>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</si>
  <si>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</si>
  <si>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</si>
  <si>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</si>
  <si>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</si>
  <si>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</si>
  <si>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</si>
  <si>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</si>
  <si>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</si>
  <si>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</si>
  <si>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</si>
  <si>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</si>
  <si>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</si>
  <si>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</si>
  <si>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</si>
  <si>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</si>
  <si>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</si>
  <si>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</si>
  <si>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</si>
  <si>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</si>
  <si>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</si>
  <si>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</si>
  <si>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</si>
  <si>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</si>
  <si>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</si>
  <si>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</si>
  <si>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</si>
  <si>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</si>
  <si>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</si>
  <si>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</si>
  <si>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</si>
  <si>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</si>
  <si>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</si>
  <si>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</si>
  <si>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</si>
  <si>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</si>
  <si>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</si>
  <si>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</si>
  <si>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</si>
  <si>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</si>
  <si>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</si>
  <si>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</si>
  <si>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</si>
  <si>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</si>
  <si>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</si>
  <si>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</si>
  <si>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</si>
  <si>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</si>
  <si>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</si>
  <si>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</si>
  <si>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</si>
  <si>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</si>
  <si>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</si>
  <si>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</si>
  <si>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</si>
  <si>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</si>
  <si>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</si>
  <si>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</si>
  <si>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</si>
  <si>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</si>
  <si>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</si>
  <si>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</si>
  <si>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</si>
  <si>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</si>
  <si>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</si>
  <si>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</si>
  <si>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</si>
  <si>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</si>
  <si>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</si>
  <si>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</si>
  <si>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</si>
  <si>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</si>
  <si>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</si>
  <si>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</si>
  <si>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</si>
  <si>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</si>
  <si>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</si>
  <si>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</si>
  <si>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</si>
  <si>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</si>
  <si>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</si>
  <si>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</si>
  <si>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</si>
  <si>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</si>
  <si>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</si>
  <si>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</si>
  <si>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</si>
  <si>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</si>
  <si>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</si>
  <si>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</si>
  <si>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</si>
  <si>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</si>
  <si>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</si>
  <si>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</si>
  <si>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</si>
  <si>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</si>
  <si>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</si>
  <si>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</si>
  <si>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</si>
  <si>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</si>
  <si>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</si>
  <si>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</si>
  <si>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</si>
  <si>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</si>
  <si>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</si>
  <si>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</si>
  <si>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</si>
  <si>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</si>
  <si>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</si>
  <si>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</si>
  <si>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</si>
  <si>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</si>
  <si>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</si>
  <si>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</si>
  <si>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</si>
  <si>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</si>
  <si>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</si>
  <si>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</si>
  <si>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</si>
  <si>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</si>
  <si>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</si>
  <si>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</si>
  <si>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</si>
  <si>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</si>
  <si>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</si>
  <si>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</si>
  <si>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</si>
  <si>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</si>
  <si>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</si>
  <si>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</si>
  <si>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</si>
  <si>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</si>
  <si>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</si>
  <si>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</si>
  <si>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</si>
  <si>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</si>
  <si>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</si>
  <si>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</si>
  <si>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</si>
  <si>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</si>
  <si>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</si>
  <si>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</si>
  <si>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</si>
  <si>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</si>
  <si>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</si>
  <si>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</si>
  <si>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</si>
  <si>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</si>
  <si>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</si>
  <si>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</si>
  <si>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</si>
  <si>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</si>
  <si>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</si>
  <si>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</si>
  <si>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</si>
  <si>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</si>
  <si>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</si>
  <si>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</si>
  <si>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</si>
  <si>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</si>
  <si>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</si>
  <si>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</si>
  <si>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</si>
  <si>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</si>
  <si>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</si>
  <si>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</si>
  <si>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</si>
  <si>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</si>
  <si>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</si>
  <si>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</si>
  <si>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</si>
  <si>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</si>
  <si>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</si>
  <si>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</si>
  <si>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</si>
  <si>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</si>
  <si>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</si>
  <si>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</si>
  <si>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</si>
  <si>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</si>
  <si>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</si>
  <si>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</si>
  <si>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</si>
  <si>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</si>
  <si>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</si>
  <si>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</si>
  <si>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</si>
  <si>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</si>
  <si>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</si>
  <si>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</si>
  <si>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</si>
  <si>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</si>
  <si>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</si>
  <si>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</si>
  <si>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</si>
  <si>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</si>
  <si>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</si>
  <si>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</si>
  <si>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</si>
  <si>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</si>
  <si>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</si>
  <si>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</si>
  <si>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</si>
  <si>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</si>
  <si>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</si>
  <si>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</si>
  <si>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</si>
  <si>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</si>
  <si>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</si>
  <si>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</si>
  <si>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</si>
  <si>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</si>
  <si>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</si>
  <si>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</si>
  <si>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</si>
  <si>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</si>
  <si>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</si>
  <si>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</si>
  <si>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</si>
  <si>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</si>
  <si>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</si>
  <si>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</si>
  <si>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</si>
  <si>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</si>
  <si>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</si>
  <si>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</si>
  <si>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</si>
  <si>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</si>
  <si>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</si>
  <si>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</si>
  <si>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</si>
  <si>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</si>
  <si>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</si>
  <si>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</si>
  <si>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</si>
  <si>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</si>
  <si>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</si>
  <si>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</si>
  <si>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</si>
  <si>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</si>
  <si>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</si>
  <si>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</si>
  <si>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</si>
  <si>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</si>
  <si>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</si>
  <si>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</si>
  <si>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</si>
  <si>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</si>
  <si>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</si>
  <si>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</si>
  <si>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</si>
  <si>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</si>
  <si>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</si>
  <si>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</si>
  <si>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</si>
  <si>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</si>
  <si>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</si>
  <si>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</si>
  <si>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</si>
  <si>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</si>
  <si>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</si>
  <si>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</si>
  <si>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</si>
  <si>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</si>
  <si>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</si>
  <si>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</si>
  <si>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</si>
  <si>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</si>
  <si>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</si>
  <si>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</si>
  <si>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</si>
  <si>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</si>
  <si>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</si>
  <si>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</si>
  <si>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</si>
  <si>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</si>
  <si>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</si>
  <si>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</si>
  <si>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</si>
  <si>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</si>
  <si>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</si>
  <si>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</si>
  <si>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</si>
  <si>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</si>
  <si>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</si>
  <si>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</si>
  <si>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</si>
  <si>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</si>
  <si>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</si>
  <si>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</si>
  <si>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</si>
  <si>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</si>
  <si>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</si>
  <si>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</si>
  <si>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</si>
  <si>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</si>
  <si>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</si>
  <si>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</si>
  <si>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</si>
  <si>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</si>
  <si>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</si>
  <si>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</si>
  <si>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</si>
  <si>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</si>
  <si>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</si>
  <si>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</si>
  <si>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</si>
  <si>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</si>
  <si>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</si>
  <si>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</si>
  <si>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</si>
  <si>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</si>
  <si>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</si>
  <si>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</si>
  <si>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</si>
  <si>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</si>
  <si>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</si>
  <si>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</si>
  <si>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</si>
  <si>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</si>
  <si>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</si>
  <si>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</si>
  <si>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</si>
  <si>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</si>
  <si>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</si>
  <si>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</si>
  <si>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</si>
  <si>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</si>
  <si>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</si>
  <si>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</si>
  <si>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</si>
  <si>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</si>
  <si>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</si>
  <si>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</si>
  <si>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</si>
  <si>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</si>
  <si>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</si>
  <si>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</si>
  <si>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</si>
  <si>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</si>
  <si>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</si>
  <si>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</si>
  <si>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</si>
  <si>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</si>
  <si>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</si>
  <si>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</si>
  <si>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</si>
  <si>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</si>
  <si>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</si>
  <si>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</si>
  <si>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</si>
  <si>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</si>
  <si>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</si>
  <si>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</si>
  <si>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</si>
  <si>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</si>
  <si>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</si>
  <si>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</si>
  <si>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</si>
  <si>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</si>
  <si>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</si>
  <si>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</si>
  <si>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</si>
  <si>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</si>
  <si>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</si>
  <si>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</si>
  <si>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</si>
  <si>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</si>
  <si>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</si>
  <si>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</si>
  <si>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</si>
  <si>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</si>
  <si>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</si>
  <si>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</si>
  <si>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</si>
  <si>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</si>
  <si>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</si>
  <si>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</si>
  <si>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</si>
  <si>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</si>
  <si>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</si>
  <si>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</si>
  <si>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</si>
  <si>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</si>
  <si>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</si>
  <si>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</si>
  <si>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</si>
  <si>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</si>
  <si>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</si>
  <si>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</si>
  <si>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</si>
  <si>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</si>
  <si>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</si>
  <si>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</si>
  <si>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</si>
  <si>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</si>
  <si>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</si>
  <si>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</si>
  <si>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</si>
  <si>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</si>
  <si>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</si>
  <si>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</si>
  <si>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</si>
  <si>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</si>
  <si>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</si>
  <si>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</si>
  <si>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</si>
  <si>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</si>
  <si>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</si>
  <si>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</si>
  <si>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</si>
  <si>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</si>
  <si>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</si>
  <si>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</si>
  <si>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</si>
  <si>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</si>
  <si>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</si>
  <si>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</si>
  <si>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</si>
  <si>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</si>
  <si>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</si>
  <si>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</si>
  <si>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</si>
  <si>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</si>
  <si>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</si>
  <si>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</si>
  <si>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</si>
  <si>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</si>
  <si>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</si>
  <si>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</si>
  <si>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</si>
  <si>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</si>
  <si>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</si>
  <si>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</si>
  <si>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</si>
  <si>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</si>
  <si>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</si>
  <si>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</si>
  <si>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</si>
  <si>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</si>
  <si>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</si>
  <si>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</si>
  <si>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</si>
  <si>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</si>
  <si>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</si>
  <si>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</si>
  <si>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</si>
  <si>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</si>
  <si>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</si>
  <si>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</si>
  <si>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</si>
  <si>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</si>
  <si>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</si>
  <si>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</si>
  <si>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</si>
  <si>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</si>
  <si>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</si>
  <si>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</si>
  <si>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</si>
  <si>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</si>
  <si>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</si>
  <si>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</si>
  <si>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</si>
  <si>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</si>
  <si>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</si>
  <si>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</si>
  <si>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</si>
  <si>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</si>
  <si>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</si>
  <si>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</si>
  <si>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</si>
  <si>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</si>
  <si>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</si>
  <si>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</si>
  <si>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</si>
  <si>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</si>
  <si>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</si>
  <si>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</si>
  <si>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</si>
  <si>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</si>
  <si>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</si>
  <si>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</si>
  <si>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</si>
  <si>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</si>
  <si>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</si>
  <si>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</si>
  <si>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</si>
  <si>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</si>
  <si>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</si>
  <si>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</si>
  <si>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</si>
  <si>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</si>
  <si>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</si>
  <si>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</si>
  <si>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</si>
  <si>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</si>
  <si>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</si>
  <si>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</si>
  <si>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</si>
  <si>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</si>
  <si>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</si>
  <si>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</si>
  <si>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</si>
  <si>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</si>
  <si>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</si>
  <si>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</si>
  <si>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</si>
  <si>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</si>
  <si>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</si>
  <si>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</si>
  <si>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</si>
  <si>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</si>
  <si>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</si>
  <si>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</si>
  <si>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</si>
  <si>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</si>
  <si>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</si>
  <si>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</si>
  <si>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</si>
  <si>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</si>
  <si>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</si>
  <si>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</si>
  <si>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</si>
  <si>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</si>
  <si>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</si>
  <si>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</si>
  <si>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</si>
  <si>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</si>
  <si>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</si>
  <si>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</si>
  <si>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</si>
  <si>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</si>
  <si>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</si>
  <si>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</si>
  <si>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</si>
  <si>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</si>
  <si>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</si>
  <si>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</si>
  <si>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</si>
  <si>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</si>
  <si>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</si>
  <si>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</si>
  <si>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</si>
  <si>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</si>
  <si>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</si>
  <si>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</si>
  <si>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</si>
  <si>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</si>
  <si>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</si>
  <si>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</si>
  <si>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</si>
  <si>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</si>
  <si>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</si>
  <si>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</si>
  <si>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</si>
  <si>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</si>
  <si>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</si>
  <si>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</si>
  <si>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</si>
  <si>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</si>
  <si>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</si>
  <si>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</si>
  <si>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</si>
  <si>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</si>
  <si>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</si>
  <si>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</si>
  <si>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</si>
  <si>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</si>
  <si>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</si>
  <si>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</si>
  <si>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</si>
  <si>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</si>
  <si>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</si>
  <si>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</si>
  <si>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</si>
  <si>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</si>
  <si>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</si>
  <si>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</si>
  <si>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</si>
  <si>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</si>
  <si>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</si>
  <si>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</si>
  <si>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</si>
  <si>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</si>
  <si>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</si>
  <si>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</si>
  <si>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</si>
  <si>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</si>
  <si>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</si>
  <si>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</si>
  <si>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</si>
  <si>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</si>
  <si>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</si>
  <si>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</si>
  <si>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</si>
  <si>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</si>
  <si>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</si>
  <si>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</si>
  <si>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</si>
  <si>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</si>
  <si>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</si>
  <si>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</si>
  <si>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</si>
  <si>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</si>
  <si>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</si>
  <si>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</si>
  <si>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</si>
  <si>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</si>
  <si>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</si>
  <si>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</si>
  <si>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</si>
  <si>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</si>
  <si>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</si>
  <si>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</si>
  <si>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</si>
  <si>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</si>
  <si>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</si>
  <si>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</si>
  <si>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</si>
  <si>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</si>
  <si>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</si>
  <si>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</si>
  <si>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</si>
  <si>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</si>
  <si>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</si>
  <si>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</si>
  <si>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</si>
  <si>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</si>
  <si>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</si>
  <si>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</si>
  <si>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</si>
  <si>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</si>
  <si>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</si>
  <si>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</si>
  <si>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</si>
  <si>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</si>
  <si>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</si>
  <si>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</si>
  <si>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</si>
  <si>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</si>
  <si>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</si>
  <si>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</si>
  <si>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</si>
  <si>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</si>
  <si>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</si>
  <si>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</si>
  <si>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</si>
  <si>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</si>
  <si>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</si>
  <si>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</si>
  <si>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</si>
  <si>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</si>
  <si>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</si>
  <si>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</si>
  <si>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</si>
  <si>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</si>
  <si>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</si>
  <si>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</si>
  <si>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</si>
  <si>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</si>
  <si>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</si>
  <si>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</si>
  <si>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</si>
  <si>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</si>
  <si>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</si>
  <si>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</si>
  <si>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</si>
  <si>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</si>
  <si>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</si>
  <si>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</si>
  <si>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</si>
  <si>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</si>
  <si>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</si>
  <si>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</si>
  <si>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</si>
  <si>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</si>
  <si>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</si>
  <si>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</si>
  <si>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</si>
  <si>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</si>
  <si>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</si>
  <si>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</si>
  <si>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</si>
  <si>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</si>
  <si>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</si>
  <si>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</si>
  <si>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</si>
  <si>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</si>
  <si>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</si>
  <si>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</si>
  <si>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</si>
  <si>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</si>
  <si>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</si>
  <si>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</si>
  <si>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</si>
  <si>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</si>
  <si>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</si>
  <si>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</si>
  <si>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</si>
  <si>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</si>
  <si>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</si>
  <si>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</si>
  <si>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</si>
  <si>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</si>
  <si>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</si>
  <si>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</si>
  <si>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</si>
  <si>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</si>
  <si>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</si>
  <si>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</si>
  <si>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</si>
  <si>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</si>
  <si>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</si>
  <si>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</si>
  <si>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</si>
  <si>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</si>
  <si>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</si>
  <si>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</si>
  <si>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</si>
  <si>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</si>
  <si>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</si>
  <si>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</si>
  <si>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</si>
  <si>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</si>
  <si>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</si>
  <si>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</si>
  <si>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</si>
  <si>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</si>
  <si>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</si>
  <si>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</si>
  <si>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</si>
  <si>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</si>
  <si>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</si>
  <si>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</si>
  <si>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</si>
  <si>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</si>
  <si>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</si>
  <si>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</si>
  <si>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</si>
  <si>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</si>
  <si>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</si>
  <si>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</si>
  <si>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</si>
  <si>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</si>
  <si>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</si>
  <si>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</si>
  <si>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</si>
  <si>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</si>
  <si>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</si>
  <si>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</si>
  <si>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</si>
  <si>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</si>
  <si>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</si>
  <si>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</si>
  <si>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</si>
  <si>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</si>
  <si>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</si>
  <si>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</si>
  <si>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</si>
  <si>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</si>
  <si>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</si>
  <si>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</si>
  <si>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</si>
  <si>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</si>
  <si>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</si>
  <si>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</si>
  <si>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</si>
  <si>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</si>
  <si>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</si>
  <si>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</si>
  <si>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</si>
  <si>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</si>
  <si>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</si>
  <si>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</si>
  <si>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</si>
  <si>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</si>
  <si>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</si>
  <si>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</si>
  <si>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</si>
  <si>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</si>
  <si>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</si>
  <si>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</si>
  <si>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</si>
  <si>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</si>
  <si>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</si>
  <si>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</si>
  <si>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</si>
  <si>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</si>
  <si>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</si>
  <si>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</si>
  <si>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</si>
  <si>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</si>
  <si>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</si>
  <si>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</si>
  <si>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</si>
  <si>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</si>
  <si>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</si>
  <si>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</si>
  <si>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</si>
  <si>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</si>
  <si>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</si>
  <si>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</si>
  <si>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</si>
  <si>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</si>
  <si>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</si>
  <si>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</si>
  <si>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</si>
  <si>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</si>
  <si>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</si>
  <si>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</si>
  <si>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</si>
  <si>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</si>
  <si>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</si>
  <si>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</si>
  <si>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</si>
  <si>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</si>
  <si>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</si>
  <si>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</si>
  <si>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</si>
  <si>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</si>
  <si>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</si>
  <si>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</si>
  <si>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</si>
  <si>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</si>
  <si>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</si>
  <si>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</si>
  <si>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</si>
  <si>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</si>
  <si>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</si>
  <si>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</si>
  <si>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</si>
  <si>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</si>
  <si>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</si>
  <si>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</si>
  <si>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</si>
  <si>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</si>
  <si>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</si>
  <si>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</si>
  <si>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</si>
  <si>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</si>
  <si>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</si>
  <si>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</si>
  <si>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</si>
  <si>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</si>
  <si>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</si>
  <si>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</si>
  <si>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</si>
  <si>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</si>
  <si>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</si>
  <si>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</si>
  <si>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</si>
  <si>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</si>
  <si>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</si>
  <si>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</si>
  <si>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</si>
  <si>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</si>
  <si>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</si>
  <si>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</si>
  <si>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</si>
  <si>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</si>
  <si>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</si>
  <si>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</si>
  <si>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</si>
  <si>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</si>
  <si>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</si>
  <si>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</si>
  <si>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</si>
  <si>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</si>
  <si>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</si>
  <si>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</si>
  <si>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</si>
  <si>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</si>
  <si>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</si>
  <si>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</si>
  <si>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</si>
  <si>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</si>
  <si>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</si>
  <si>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</si>
  <si>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</si>
  <si>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</si>
  <si>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</si>
  <si>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</si>
  <si>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</si>
  <si>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</si>
  <si>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</si>
  <si>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</si>
  <si>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</si>
  <si>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</si>
  <si>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</si>
  <si>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</si>
  <si>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</si>
  <si>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</si>
  <si>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</si>
  <si>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</si>
  <si>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</si>
  <si>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</si>
  <si>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</si>
  <si>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</si>
  <si>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</si>
  <si>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</si>
  <si>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</si>
  <si>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</si>
  <si>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</si>
  <si>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</si>
  <si>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</si>
  <si>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</si>
  <si>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</si>
  <si>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</si>
  <si>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</si>
  <si>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</si>
  <si>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</si>
  <si>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</si>
  <si>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</si>
  <si>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</si>
  <si>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</si>
  <si>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</si>
  <si>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</si>
  <si>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</si>
  <si>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</si>
  <si>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</si>
  <si>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</si>
  <si>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</si>
  <si>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</si>
  <si>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</si>
  <si>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</si>
  <si>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</si>
  <si>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</si>
  <si>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</si>
  <si>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</si>
  <si>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</si>
  <si>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</si>
  <si>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</si>
  <si>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</si>
  <si>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</si>
  <si>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</si>
  <si>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</si>
  <si>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</si>
  <si>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</si>
  <si>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</si>
  <si>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</si>
  <si>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</si>
  <si>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</si>
  <si>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</si>
  <si>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</si>
  <si>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</si>
  <si>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</si>
  <si>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</si>
  <si>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</si>
  <si>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</si>
  <si>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</si>
  <si>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</si>
  <si>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</si>
  <si>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</si>
  <si>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</si>
  <si>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</si>
  <si>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</si>
  <si>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</si>
  <si>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</si>
  <si>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</si>
  <si>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</si>
  <si>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</si>
  <si>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</si>
  <si>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</si>
  <si>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</si>
  <si>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</si>
  <si>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</si>
  <si>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</si>
  <si>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</si>
  <si>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</si>
  <si>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</si>
  <si>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</si>
  <si>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</si>
  <si>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</si>
  <si>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</si>
  <si>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</si>
  <si>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</si>
  <si>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</si>
  <si>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</si>
  <si>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</si>
  <si>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</si>
  <si>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</si>
  <si>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</si>
  <si>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</si>
  <si>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</si>
  <si>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</si>
  <si>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</si>
  <si>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</si>
  <si>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</si>
  <si>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</si>
  <si>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</si>
  <si>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</si>
  <si>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</si>
  <si>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</si>
  <si>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</si>
  <si>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</si>
  <si>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</si>
  <si>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</si>
  <si>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</si>
  <si>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</si>
  <si>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</si>
  <si>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</si>
  <si>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</si>
  <si>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</si>
  <si>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</si>
  <si>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</si>
  <si>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</si>
  <si>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</si>
  <si>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</si>
  <si>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</si>
  <si>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</si>
  <si>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</si>
  <si>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</si>
  <si>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</si>
  <si>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</si>
  <si>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</si>
  <si>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</si>
  <si>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</si>
  <si>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</si>
  <si>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</si>
  <si>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</si>
  <si>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</si>
  <si>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</si>
  <si>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</si>
  <si>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</si>
  <si>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</si>
  <si>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</si>
  <si>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</si>
  <si>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</si>
  <si>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</si>
  <si>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</si>
  <si>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</si>
  <si>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</si>
  <si>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</si>
  <si>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</si>
  <si>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</si>
  <si>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</si>
  <si>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</si>
  <si>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</si>
  <si>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</si>
  <si>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</si>
  <si>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</si>
  <si>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</si>
  <si>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</si>
  <si>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</si>
  <si>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</si>
  <si>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</si>
  <si>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</si>
  <si>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</si>
  <si>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</si>
  <si>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</si>
  <si>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</si>
  <si>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</si>
  <si>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</si>
  <si>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</si>
  <si>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</si>
  <si>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</si>
  <si>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</si>
  <si>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</si>
  <si>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</si>
  <si>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</si>
  <si>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</si>
  <si>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</si>
  <si>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</si>
  <si>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</si>
  <si>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</si>
  <si>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</si>
  <si>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</si>
  <si>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</si>
  <si>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</si>
  <si>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</si>
  <si>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</si>
  <si>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</si>
  <si>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</si>
  <si>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</si>
  <si>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</si>
  <si>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</si>
  <si>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</si>
  <si>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</si>
  <si>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</si>
  <si>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</si>
  <si>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</si>
  <si>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</si>
  <si>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</si>
  <si>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</si>
  <si>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</si>
  <si>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</si>
  <si>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</si>
  <si>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</si>
  <si>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</si>
  <si>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</si>
  <si>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</si>
  <si>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</si>
  <si>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</si>
  <si>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</si>
  <si>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</si>
  <si>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</si>
  <si>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</si>
  <si>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</si>
  <si>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</si>
  <si>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</si>
  <si>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</si>
  <si>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</si>
  <si>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</si>
  <si>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</si>
  <si>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</si>
  <si>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</si>
  <si>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</si>
  <si>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</si>
  <si>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</si>
  <si>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</si>
  <si>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</si>
  <si>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</si>
  <si>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</si>
  <si>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</si>
  <si>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</si>
  <si>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</si>
  <si>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</si>
  <si>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</si>
  <si>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</si>
  <si>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</si>
  <si>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</si>
  <si>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</si>
  <si>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</si>
  <si>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</si>
  <si>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</si>
  <si>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</si>
  <si>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</si>
  <si>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</si>
  <si>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</si>
  <si>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</si>
  <si>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</si>
  <si>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</si>
  <si>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</si>
  <si>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</si>
  <si>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</si>
  <si>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</si>
  <si>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</si>
  <si>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</si>
  <si>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</si>
  <si>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</si>
  <si>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</si>
  <si>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</si>
  <si>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</si>
  <si>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</si>
  <si>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</si>
  <si>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</si>
  <si>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</si>
  <si>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</si>
  <si>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</si>
  <si>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</si>
  <si>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</si>
  <si>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</si>
  <si>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</si>
  <si>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</si>
  <si>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</si>
  <si>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</si>
  <si>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</si>
  <si>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</si>
  <si>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</si>
  <si>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</si>
  <si>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</si>
  <si>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</si>
  <si>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</si>
  <si>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</si>
  <si>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</si>
  <si>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</si>
  <si>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</si>
  <si>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</si>
  <si>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</si>
  <si>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</si>
  <si>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</si>
  <si>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</si>
  <si>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</si>
  <si>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</si>
  <si>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</si>
  <si>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</si>
  <si>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</si>
  <si>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</si>
  <si>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</si>
  <si>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</si>
  <si>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</si>
  <si>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</si>
  <si>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</si>
  <si>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</si>
  <si>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</si>
  <si>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</si>
  <si>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</si>
  <si>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</si>
  <si>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</si>
  <si>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</si>
  <si>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</si>
  <si>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</si>
  <si>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</si>
  <si>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</si>
  <si>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</si>
  <si>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</si>
  <si>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</si>
  <si>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</si>
  <si>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</si>
  <si>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</si>
  <si>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</si>
  <si>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</si>
  <si>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</si>
  <si>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</si>
  <si>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</si>
  <si>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</si>
  <si>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</si>
  <si>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</si>
  <si>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</si>
  <si>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</si>
  <si>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</si>
  <si>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</si>
  <si>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</si>
  <si>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</si>
  <si>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</si>
  <si>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</si>
  <si>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</si>
  <si>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</si>
  <si>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</si>
  <si>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</si>
  <si>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</si>
  <si>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</si>
  <si>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</si>
  <si>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</si>
  <si>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</si>
  <si>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</si>
  <si>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</si>
  <si>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</si>
  <si>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</si>
  <si>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</si>
  <si>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</si>
  <si>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</si>
  <si>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</si>
  <si>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</si>
  <si>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</si>
  <si>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</si>
  <si>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</si>
  <si>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</si>
  <si>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</si>
  <si>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</si>
  <si>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</si>
  <si>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</si>
  <si>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</si>
  <si>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</si>
  <si>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</si>
  <si>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</si>
  <si>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</si>
  <si>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</si>
  <si>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</si>
  <si>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</si>
  <si>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</si>
  <si>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</si>
  <si>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</si>
  <si>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</si>
  <si>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</si>
  <si>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</si>
  <si>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</si>
  <si>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</si>
  <si>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</si>
  <si>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</si>
  <si>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</si>
  <si>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</si>
  <si>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</si>
  <si>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</si>
  <si>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</si>
  <si>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</si>
  <si>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</si>
  <si>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</si>
  <si>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</si>
  <si>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</si>
  <si>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</si>
  <si>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</si>
  <si>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</si>
  <si>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</si>
  <si>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</si>
  <si>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</si>
  <si>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</si>
  <si>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</si>
  <si>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</si>
  <si>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</si>
  <si>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</si>
  <si>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</si>
  <si>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</si>
  <si>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</si>
  <si>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</si>
  <si>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</si>
  <si>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</si>
  <si>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</si>
  <si>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</si>
  <si>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</si>
  <si>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</si>
  <si>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</si>
  <si>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</si>
  <si>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</si>
  <si>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</si>
  <si>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</si>
  <si>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</si>
  <si>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</si>
  <si>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</si>
  <si>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</si>
  <si>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</si>
  <si>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</si>
  <si>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</si>
  <si>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</si>
  <si>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</si>
  <si>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</si>
  <si>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</si>
  <si>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</si>
  <si>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</si>
  <si>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</si>
  <si>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</si>
  <si>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</si>
  <si>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</si>
  <si>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</si>
  <si>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</si>
  <si>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</si>
  <si>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</si>
  <si>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</si>
  <si>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</si>
  <si>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</si>
  <si>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</si>
  <si>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</si>
  <si>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</si>
  <si>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</si>
  <si>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</si>
  <si>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</si>
  <si>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</si>
  <si>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</si>
  <si>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</si>
  <si>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</si>
  <si>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</si>
  <si>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</si>
  <si>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</si>
  <si>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</si>
  <si>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</si>
  <si>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</si>
  <si>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</si>
  <si>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</si>
  <si>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</si>
  <si>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</si>
  <si>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</si>
  <si>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</si>
  <si>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</si>
  <si>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</si>
  <si>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</si>
  <si>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</si>
  <si>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</si>
  <si>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</si>
  <si>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</si>
  <si>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</si>
  <si>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</si>
  <si>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</si>
  <si>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</si>
  <si>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</si>
  <si>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</si>
  <si>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</si>
  <si>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</si>
  <si>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</si>
  <si>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</si>
  <si>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</si>
  <si>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</si>
  <si>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</si>
  <si>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</si>
  <si>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</si>
  <si>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</si>
  <si>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</si>
  <si>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</si>
  <si>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</si>
  <si>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</si>
  <si>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</si>
  <si>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</si>
  <si>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</si>
  <si>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</si>
  <si>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</si>
  <si>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</si>
  <si>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</si>
  <si>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</si>
  <si>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</si>
  <si>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</si>
  <si>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</si>
  <si>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</si>
  <si>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</si>
  <si>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</si>
  <si>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</si>
  <si>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</si>
  <si>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</si>
  <si>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</si>
  <si>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</si>
  <si>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</si>
  <si>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</si>
  <si>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</si>
  <si>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</si>
  <si>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</si>
  <si>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</si>
  <si>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</si>
  <si>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</si>
  <si>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</si>
  <si>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</si>
  <si>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</si>
  <si>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</si>
  <si>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</si>
  <si>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</si>
  <si>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</si>
  <si>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</si>
  <si>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</si>
  <si>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</si>
  <si>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</si>
  <si>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</si>
  <si>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</si>
  <si>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</si>
  <si>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</si>
  <si>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</si>
  <si>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</si>
  <si>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</si>
  <si>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</si>
  <si>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</si>
  <si>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</si>
  <si>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</si>
  <si>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</si>
  <si>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</si>
  <si>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</si>
  <si>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</si>
  <si>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</si>
  <si>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</si>
  <si>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</si>
  <si>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</si>
  <si>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</si>
  <si>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</si>
  <si>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</si>
  <si>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</si>
  <si>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</si>
  <si>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</si>
  <si>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</si>
  <si>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</si>
  <si>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</si>
  <si>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</si>
  <si>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</si>
  <si>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</si>
  <si>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</si>
  <si>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</si>
  <si>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</si>
  <si>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</si>
  <si>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</si>
  <si>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</si>
  <si>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</si>
  <si>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</si>
  <si>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</si>
  <si>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</si>
  <si>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</si>
  <si>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</si>
  <si>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</si>
  <si>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</si>
  <si>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</si>
  <si>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</si>
  <si>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</si>
  <si>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</si>
  <si>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</si>
  <si>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</si>
  <si>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</si>
  <si>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</si>
  <si>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</si>
  <si>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</si>
  <si>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</si>
  <si>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</si>
  <si>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</si>
  <si>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</si>
  <si>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</si>
  <si>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</si>
  <si>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</si>
  <si>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</si>
  <si>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</si>
  <si>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</si>
  <si>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</si>
  <si>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</si>
  <si>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</si>
  <si>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</si>
  <si>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</si>
  <si>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</si>
  <si>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</si>
  <si>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</si>
  <si>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</si>
  <si>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</si>
  <si>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</si>
  <si>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</si>
  <si>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</si>
  <si>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</si>
  <si>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</si>
  <si>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</si>
  <si>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</si>
  <si>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</si>
  <si>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</si>
  <si>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</si>
  <si>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</si>
  <si>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</si>
  <si>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</si>
  <si>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</si>
  <si>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</si>
  <si>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</si>
  <si>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</si>
  <si>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</si>
  <si>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</si>
  <si>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</si>
  <si>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</si>
  <si>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</si>
  <si>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</si>
  <si>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</si>
  <si>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</si>
  <si>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</si>
  <si>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</si>
  <si>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</si>
  <si>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</si>
  <si>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</si>
  <si>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</si>
  <si>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</si>
  <si>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</si>
  <si>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</si>
  <si>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</si>
  <si>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</si>
  <si>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</si>
  <si>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</si>
  <si>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</si>
  <si>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</si>
  <si>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</si>
  <si>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</si>
  <si>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</si>
  <si>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</si>
  <si>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</si>
  <si>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</si>
  <si>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</si>
  <si>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</si>
  <si>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</si>
  <si>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</si>
  <si>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</si>
  <si>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</si>
  <si>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</si>
  <si>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</si>
  <si>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</si>
  <si>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</si>
  <si>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</si>
  <si>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</si>
  <si>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</si>
  <si>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</si>
  <si>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</si>
  <si>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</si>
  <si>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</si>
  <si>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</si>
  <si>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</si>
  <si>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</si>
  <si>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</si>
  <si>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</si>
  <si>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</si>
  <si>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</si>
  <si>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</si>
  <si>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</si>
  <si>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</si>
  <si>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</si>
  <si>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</si>
  <si>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</si>
  <si>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</si>
  <si>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</si>
  <si>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</si>
  <si>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</si>
  <si>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</si>
  <si>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</si>
  <si>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</si>
  <si>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</si>
  <si>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</si>
  <si>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</si>
  <si>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</si>
  <si>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</si>
  <si>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</si>
  <si>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</si>
  <si>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</si>
  <si>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</si>
  <si>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</si>
  <si>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</si>
  <si>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</si>
  <si>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</si>
  <si>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</si>
  <si>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</si>
  <si>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</si>
  <si>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</si>
  <si>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</si>
  <si>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</si>
  <si>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</si>
  <si>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</si>
  <si>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</si>
  <si>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</si>
  <si>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</si>
  <si>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</si>
  <si>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</si>
  <si>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</si>
  <si>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</si>
  <si>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</si>
  <si>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</si>
  <si>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</si>
  <si>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</si>
  <si>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</si>
  <si>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</si>
  <si>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</si>
  <si>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</si>
  <si>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</si>
  <si>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</si>
  <si>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</si>
  <si>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</si>
  <si>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</si>
  <si>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</si>
  <si>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</si>
  <si>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</si>
  <si>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</si>
  <si>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</si>
  <si>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</si>
  <si>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</si>
  <si>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</si>
  <si>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</si>
  <si>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</si>
  <si>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</si>
  <si>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</si>
  <si>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</si>
  <si>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</si>
  <si>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</si>
  <si>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</si>
  <si>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</si>
  <si>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</si>
  <si>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</si>
  <si>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</si>
  <si>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</si>
  <si>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</si>
  <si>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</si>
  <si>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</si>
  <si>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</si>
  <si>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</si>
  <si>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</si>
  <si>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</si>
  <si>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</si>
  <si>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</si>
  <si>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</si>
  <si>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</si>
  <si>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</si>
  <si>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</si>
  <si>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</si>
  <si>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</si>
  <si>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</si>
  <si>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</si>
  <si>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</si>
  <si>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</si>
  <si>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</si>
  <si>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</si>
  <si>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</si>
  <si>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</si>
  <si>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</si>
  <si>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</si>
  <si>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</si>
  <si>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</si>
  <si>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</si>
  <si>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</si>
  <si>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</si>
  <si>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</si>
  <si>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</si>
  <si>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</si>
  <si>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</si>
  <si>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</si>
  <si>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</si>
  <si>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</si>
  <si>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</si>
  <si>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</si>
  <si>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</si>
  <si>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</si>
  <si>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</si>
  <si>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</si>
  <si>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</si>
  <si>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</si>
  <si>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</si>
  <si>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</si>
  <si>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</si>
  <si>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</si>
  <si>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</si>
  <si>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</si>
  <si>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</si>
  <si>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</si>
  <si>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</si>
  <si>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</si>
  <si>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</si>
  <si>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</si>
  <si>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</si>
  <si>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</si>
  <si>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</si>
  <si>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</si>
  <si>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</si>
  <si>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</si>
  <si>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</si>
  <si>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</si>
  <si>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</si>
  <si>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</si>
  <si>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</si>
  <si>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</si>
  <si>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</si>
  <si>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</si>
  <si>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</si>
  <si>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</si>
  <si>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</si>
  <si>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</si>
  <si>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</si>
  <si>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</si>
  <si>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</si>
  <si>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</si>
  <si>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</si>
  <si>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</si>
  <si>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</si>
  <si>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</si>
  <si>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</si>
  <si>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</si>
  <si>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</si>
  <si>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</si>
  <si>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</si>
  <si>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</si>
  <si>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</si>
  <si>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</si>
  <si>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</si>
  <si>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</si>
  <si>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</si>
  <si>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</si>
  <si>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</si>
  <si>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</si>
  <si>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</si>
  <si>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</si>
  <si>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</si>
  <si>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</si>
  <si>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</si>
  <si>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</si>
  <si>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</si>
  <si>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</si>
  <si>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</si>
  <si>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</si>
  <si>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</si>
  <si>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</si>
  <si>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</si>
  <si>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</si>
  <si>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</si>
  <si>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</si>
  <si>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</si>
  <si>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</si>
  <si>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</si>
  <si>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</si>
  <si>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</si>
  <si>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</si>
  <si>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</si>
  <si>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</si>
  <si>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</si>
  <si>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</si>
  <si>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</si>
  <si>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</si>
  <si>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</si>
  <si>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</si>
  <si>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</si>
  <si>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</si>
  <si>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</si>
  <si>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</si>
  <si>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</si>
  <si>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</si>
  <si>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</si>
  <si>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</si>
  <si>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</si>
  <si>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</si>
  <si>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</si>
  <si>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</si>
  <si>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</si>
  <si>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</si>
  <si>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</si>
  <si>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</si>
  <si>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</si>
  <si>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</si>
  <si>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</si>
  <si>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</si>
  <si>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</si>
  <si>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</si>
  <si>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</si>
  <si>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</si>
  <si>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</si>
  <si>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</si>
  <si>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</si>
  <si>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</si>
  <si>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</si>
  <si>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</si>
  <si>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</si>
  <si>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</si>
  <si>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</si>
  <si>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</si>
  <si>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</si>
  <si>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</si>
  <si>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</si>
  <si>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</si>
  <si>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</si>
  <si>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</si>
  <si>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</si>
  <si>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</si>
  <si>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</si>
  <si>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</si>
  <si>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</si>
  <si>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</si>
  <si>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</si>
  <si>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</si>
  <si>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</si>
  <si>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</si>
  <si>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</si>
  <si>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</si>
  <si>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</si>
  <si>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</si>
  <si>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</si>
  <si>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</si>
  <si>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</si>
  <si>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</si>
  <si>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</si>
  <si>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</si>
  <si>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</si>
  <si>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</si>
  <si>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</si>
  <si>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</si>
  <si>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</si>
  <si>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</si>
  <si>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</si>
  <si>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</si>
  <si>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</si>
  <si>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</si>
  <si>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</si>
  <si>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</si>
  <si>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</si>
  <si>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</si>
  <si>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</si>
  <si>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</si>
  <si>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</si>
  <si>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</si>
  <si>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</si>
  <si>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</si>
  <si>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</si>
  <si>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</si>
  <si>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</si>
  <si>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</si>
  <si>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</si>
  <si>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</si>
  <si>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</si>
  <si>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</si>
  <si>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</si>
  <si>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</si>
  <si>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</si>
  <si>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</si>
  <si>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</si>
  <si>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</si>
  <si>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</si>
  <si>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</si>
  <si>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</si>
  <si>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</si>
  <si>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</si>
  <si>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</si>
  <si>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</si>
  <si>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</si>
  <si>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</si>
  <si>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</si>
  <si>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</si>
  <si>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</si>
  <si>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</si>
  <si>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</si>
  <si>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</si>
  <si>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</si>
  <si>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</si>
  <si>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</si>
  <si>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</si>
  <si>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</si>
  <si>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</si>
  <si>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</si>
  <si>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</si>
  <si>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</si>
  <si>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</si>
  <si>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</si>
  <si>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</si>
  <si>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</si>
  <si>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</si>
  <si>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</si>
  <si>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</si>
  <si>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</si>
  <si>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</si>
  <si>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</si>
  <si>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</si>
  <si>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</si>
  <si>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</si>
  <si>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</si>
  <si>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</si>
  <si>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</si>
  <si>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</si>
  <si>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</si>
  <si>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</si>
  <si>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</si>
  <si>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</si>
  <si>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</si>
  <si>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</si>
  <si>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</si>
  <si>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</si>
  <si>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</si>
  <si>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</si>
  <si>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</si>
  <si>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</si>
  <si>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</si>
  <si>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</si>
  <si>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</si>
  <si>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</si>
  <si>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</si>
  <si>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</si>
  <si>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</si>
  <si>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</si>
  <si>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</si>
  <si>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</si>
  <si>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</si>
  <si>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</si>
  <si>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</si>
  <si>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</si>
  <si>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</si>
  <si>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</si>
  <si>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</si>
  <si>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</si>
  <si>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</si>
  <si>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</si>
  <si>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</si>
  <si>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</si>
  <si>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</si>
  <si>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</si>
  <si>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</si>
  <si>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</si>
  <si>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</si>
  <si>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</si>
  <si>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</si>
  <si>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</si>
  <si>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</si>
  <si>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</si>
  <si>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</si>
  <si>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</si>
  <si>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</si>
  <si>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</si>
  <si>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</si>
  <si>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</si>
  <si>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</si>
  <si>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</si>
  <si>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</si>
  <si>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</si>
  <si>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</si>
  <si>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</si>
  <si>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</si>
  <si>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</si>
  <si>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</si>
  <si>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</si>
  <si>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</si>
  <si>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</si>
  <si>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</si>
  <si>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</si>
  <si>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</si>
  <si>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</si>
  <si>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</si>
  <si>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</si>
  <si>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</si>
  <si>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</si>
  <si>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</si>
  <si>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</si>
  <si>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</si>
  <si>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</si>
  <si>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</si>
  <si>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</si>
  <si>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</si>
  <si>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</si>
  <si>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</si>
  <si>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</si>
  <si>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</si>
  <si>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</si>
  <si>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</si>
  <si>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</si>
  <si>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</si>
  <si>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</si>
  <si>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</si>
  <si>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</si>
  <si>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</si>
  <si>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</si>
  <si>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</si>
  <si>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</si>
  <si>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</si>
  <si>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</si>
  <si>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</si>
  <si>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</si>
  <si>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</si>
  <si>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</si>
  <si>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</si>
  <si>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</si>
  <si>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</si>
  <si>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</si>
  <si>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</si>
  <si>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</si>
  <si>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</si>
  <si>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</si>
  <si>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</si>
  <si>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</si>
  <si>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</si>
  <si>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</si>
  <si>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</si>
  <si>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</si>
  <si>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</si>
  <si>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</si>
  <si>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</si>
  <si>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</si>
  <si>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</si>
  <si>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</si>
  <si>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</si>
  <si>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</si>
  <si>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</si>
  <si>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</si>
  <si>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</si>
  <si>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</si>
  <si>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</si>
  <si>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</si>
  <si>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</si>
  <si>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</si>
  <si>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</si>
  <si>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</si>
  <si>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</si>
  <si>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</si>
  <si>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</si>
  <si>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</si>
  <si>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</si>
  <si>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</si>
  <si>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</si>
  <si>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</si>
  <si>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</si>
  <si>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</si>
  <si>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</si>
  <si>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</si>
  <si>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</si>
  <si>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</si>
  <si>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</si>
  <si>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</si>
  <si>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</si>
  <si>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</si>
  <si>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</si>
  <si>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</si>
  <si>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</si>
  <si>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</si>
  <si>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</si>
  <si>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</si>
  <si>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</si>
  <si>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</si>
  <si>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</si>
  <si>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</si>
  <si>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</si>
  <si>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</si>
  <si>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</si>
  <si>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</si>
  <si>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</si>
  <si>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</si>
  <si>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</si>
  <si>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</si>
  <si>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</si>
  <si>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</si>
  <si>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</si>
  <si>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</si>
  <si>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</si>
  <si>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</si>
  <si>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</si>
  <si>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</si>
  <si>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</si>
  <si>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</si>
  <si>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</si>
  <si>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</si>
  <si>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</si>
  <si>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</si>
  <si>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</si>
  <si>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</si>
  <si>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</si>
  <si>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</si>
  <si>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</si>
  <si>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</si>
  <si>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</si>
  <si>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</si>
  <si>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</si>
  <si>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</si>
  <si>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</si>
  <si>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</si>
  <si>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</si>
  <si>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</si>
  <si>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</si>
  <si>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</si>
  <si>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</si>
  <si>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</si>
  <si>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</si>
  <si>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</si>
  <si>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</si>
  <si>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</si>
  <si>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</si>
  <si>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</si>
  <si>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</si>
  <si>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</si>
  <si>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</si>
  <si>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</si>
  <si>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</si>
  <si>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</si>
  <si>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</si>
  <si>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</si>
  <si>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</si>
  <si>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</si>
  <si>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</si>
  <si>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</si>
  <si>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</si>
  <si>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</si>
  <si>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</si>
  <si>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</si>
  <si>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</si>
  <si>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</si>
  <si>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</si>
  <si>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</si>
  <si>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</si>
  <si>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</si>
  <si>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</si>
  <si>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</si>
  <si>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</si>
  <si>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</si>
  <si>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</si>
  <si>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</si>
  <si>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</si>
  <si>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</si>
  <si>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</si>
  <si>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</si>
  <si>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</si>
  <si>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</si>
  <si>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</si>
  <si>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</si>
  <si>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</si>
  <si>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</si>
  <si>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</si>
  <si>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</si>
  <si>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</si>
  <si>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</si>
  <si>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</si>
  <si>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</si>
  <si>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</si>
  <si>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</si>
  <si>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</si>
  <si>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</si>
  <si>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</si>
  <si>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</si>
  <si>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</si>
  <si>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</si>
  <si>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</si>
  <si>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</si>
  <si>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</si>
  <si>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</si>
  <si>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</si>
  <si>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</si>
  <si>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</si>
  <si>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</si>
  <si>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</si>
  <si>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</si>
  <si>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</si>
  <si>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</si>
  <si>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</si>
  <si>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</si>
  <si>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</si>
  <si>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</si>
  <si>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</si>
  <si>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</si>
  <si>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</si>
  <si>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</si>
  <si>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</si>
  <si>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</si>
  <si>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</si>
  <si>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</si>
  <si>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</si>
  <si>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</si>
  <si>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</si>
  <si>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</si>
  <si>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</si>
  <si>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</si>
  <si>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</si>
  <si>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</si>
  <si>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</si>
  <si>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</si>
  <si>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</si>
  <si>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</si>
  <si>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</si>
  <si>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</si>
  <si>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</si>
  <si>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</si>
  <si>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</si>
  <si>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</si>
  <si>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</si>
  <si>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</si>
  <si>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</si>
  <si>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</si>
  <si>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</si>
  <si>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</si>
  <si>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</si>
  <si>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</si>
  <si>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</si>
  <si>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</si>
  <si>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</si>
  <si>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</si>
  <si>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</si>
  <si>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</si>
  <si>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</si>
  <si>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</si>
  <si>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</si>
  <si>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</si>
  <si>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</si>
  <si>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</si>
  <si>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</si>
  <si>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</si>
  <si>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</si>
  <si>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</si>
  <si>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</si>
  <si>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</si>
  <si>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</si>
  <si>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</si>
  <si>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</si>
  <si>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</si>
  <si>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</si>
  <si>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</si>
  <si>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</si>
  <si>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</si>
  <si>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</si>
  <si>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</si>
  <si>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</si>
  <si>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</si>
  <si>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</si>
  <si>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</si>
  <si>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</si>
  <si>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</si>
  <si>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</si>
  <si>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</si>
  <si>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</si>
  <si>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</si>
  <si>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</si>
  <si>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</si>
  <si>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</si>
  <si>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</si>
  <si>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</si>
  <si>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</si>
  <si>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</si>
  <si>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</si>
  <si>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</si>
  <si>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</si>
  <si>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</si>
  <si>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</si>
  <si>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</si>
  <si>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</si>
  <si>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</si>
  <si>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</si>
  <si>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</si>
  <si>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</si>
  <si>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</si>
  <si>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</si>
  <si>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</si>
  <si>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</si>
  <si>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</si>
  <si>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</si>
  <si>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</si>
  <si>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</si>
  <si>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</si>
  <si>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</si>
  <si>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</si>
  <si>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</si>
  <si>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</si>
  <si>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</si>
  <si>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</si>
  <si>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</si>
  <si>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</si>
  <si>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</si>
  <si>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</si>
  <si>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</si>
  <si>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</si>
  <si>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</si>
  <si>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</si>
  <si>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</si>
  <si>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</si>
  <si>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</si>
  <si>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</si>
  <si>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</si>
  <si>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</si>
  <si>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</si>
  <si>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</si>
  <si>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</si>
  <si>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</si>
  <si>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</si>
  <si>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</si>
  <si>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</si>
  <si>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</si>
  <si>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</si>
  <si>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</si>
  <si>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</si>
  <si>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</si>
  <si>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</si>
  <si>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</si>
  <si>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</si>
  <si>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</si>
  <si>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</si>
  <si>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</si>
  <si>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</si>
  <si>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</si>
  <si>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</si>
  <si>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</si>
  <si>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</si>
  <si>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</si>
  <si>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</si>
  <si>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</si>
  <si>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</si>
  <si>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</si>
  <si>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</si>
  <si>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</si>
  <si>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</si>
  <si>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</si>
  <si>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</si>
  <si>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</si>
  <si>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</si>
  <si>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</si>
  <si>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</si>
  <si>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</si>
  <si>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</si>
  <si>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</si>
  <si>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</si>
  <si>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</si>
  <si>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</si>
  <si>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</si>
  <si>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</si>
  <si>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</si>
  <si>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</si>
  <si>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</si>
  <si>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</si>
  <si>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</si>
  <si>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</si>
  <si>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</si>
  <si>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</si>
  <si>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</si>
  <si>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</si>
  <si>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</si>
  <si>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</si>
  <si>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</si>
  <si>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</si>
  <si>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</si>
  <si>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</si>
  <si>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</si>
  <si>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</si>
  <si>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</si>
  <si>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</si>
  <si>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</si>
  <si>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</si>
  <si>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</si>
  <si>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</si>
  <si>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</si>
  <si>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</si>
  <si>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</si>
  <si>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</si>
  <si>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</si>
  <si>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</si>
  <si>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</si>
  <si>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</si>
  <si>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</si>
  <si>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</si>
  <si>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</si>
  <si>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</si>
  <si>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</si>
  <si>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</si>
  <si>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</si>
  <si>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</si>
  <si>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</si>
  <si>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</si>
  <si>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</si>
  <si>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</si>
  <si>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</si>
  <si>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</si>
  <si>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</si>
  <si>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</si>
  <si>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</si>
  <si>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</si>
  <si>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</si>
  <si>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</si>
  <si>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</si>
  <si>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</si>
  <si>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</si>
  <si>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</si>
  <si>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</si>
  <si>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</si>
  <si>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</si>
  <si>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</si>
  <si>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</si>
  <si>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</si>
  <si>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</si>
  <si>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</si>
  <si>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</si>
  <si>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</si>
  <si>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</si>
  <si>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</si>
  <si>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</si>
  <si>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</si>
  <si>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</si>
  <si>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</si>
  <si>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</si>
  <si>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</si>
  <si>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</si>
  <si>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</si>
  <si>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</si>
  <si>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</si>
  <si>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</si>
  <si>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</si>
  <si>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</si>
  <si>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</si>
  <si>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</si>
  <si>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</si>
  <si>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</si>
  <si>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</si>
  <si>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</si>
  <si>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</si>
  <si>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</si>
  <si>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</si>
  <si>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</si>
  <si>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</si>
  <si>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</si>
  <si>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</si>
  <si>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</si>
  <si>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</si>
  <si>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</si>
  <si>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</si>
  <si>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</si>
  <si>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</si>
  <si>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</si>
  <si>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</si>
  <si>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</si>
  <si>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</si>
  <si>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</si>
  <si>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</si>
  <si>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</si>
  <si>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</si>
  <si>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</si>
  <si>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</si>
  <si>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</si>
  <si>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</si>
  <si>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</si>
  <si>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</si>
  <si>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</si>
  <si>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</si>
  <si>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</si>
  <si>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</si>
  <si>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</si>
  <si>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</si>
  <si>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</si>
  <si>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</si>
  <si>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</si>
  <si>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</si>
  <si>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</si>
  <si>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</si>
  <si>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</si>
  <si>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</si>
  <si>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</si>
  <si>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</si>
  <si>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</si>
  <si>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</si>
  <si>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</si>
  <si>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</si>
  <si>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</si>
  <si>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</si>
  <si>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</si>
  <si>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</si>
  <si>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</si>
  <si>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</si>
  <si>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</si>
  <si>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</si>
  <si>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</si>
  <si>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</si>
  <si>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</si>
  <si>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</si>
  <si>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</si>
  <si>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</si>
  <si>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</si>
  <si>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</si>
  <si>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</si>
  <si>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</si>
  <si>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</si>
  <si>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</si>
  <si>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</si>
  <si>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</si>
  <si>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</si>
  <si>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</si>
  <si>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</si>
  <si>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</si>
  <si>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</si>
  <si>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</si>
  <si>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</si>
  <si>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</si>
  <si>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</si>
  <si>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</si>
  <si>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</si>
  <si>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</si>
  <si>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</si>
  <si>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</si>
  <si>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</si>
  <si>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</si>
  <si>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</si>
  <si>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</si>
  <si>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</si>
  <si>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</si>
  <si>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</si>
  <si>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</si>
  <si>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</si>
  <si>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</si>
  <si>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</si>
  <si>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</si>
  <si>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</si>
  <si>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</si>
  <si>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</si>
  <si>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</si>
  <si>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</si>
  <si>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</si>
  <si>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</si>
  <si>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</si>
  <si>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</si>
  <si>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</si>
  <si>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</si>
  <si>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</si>
  <si>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</si>
  <si>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</si>
  <si>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</si>
  <si>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</si>
  <si>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</si>
  <si>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</si>
  <si>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</si>
  <si>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</si>
  <si>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</si>
  <si>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</si>
  <si>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</si>
  <si>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</si>
  <si>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</si>
  <si>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</si>
  <si>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</si>
  <si>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</si>
  <si>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</si>
  <si>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</si>
  <si>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</si>
  <si>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</si>
  <si>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</si>
  <si>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</si>
  <si>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</si>
  <si>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</si>
  <si>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</si>
  <si>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</si>
  <si>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</si>
  <si>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</si>
  <si>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</si>
  <si>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</si>
  <si>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</si>
  <si>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</si>
  <si>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</si>
  <si>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</si>
  <si>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</si>
  <si>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</si>
  <si>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</si>
  <si>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</si>
  <si>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</si>
  <si>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</si>
  <si>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</si>
  <si>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</si>
  <si>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</si>
  <si>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</si>
  <si>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</si>
  <si>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</si>
  <si>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</si>
  <si>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</si>
  <si>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</si>
  <si>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</si>
  <si>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</si>
  <si>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</si>
  <si>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</si>
  <si>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</si>
  <si>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</si>
  <si>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</si>
  <si>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</si>
  <si>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</si>
  <si>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</si>
  <si>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</si>
  <si>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</si>
  <si>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</si>
  <si>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</si>
  <si>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</si>
  <si>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</si>
  <si>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</si>
  <si>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</si>
  <si>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</si>
  <si>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</si>
  <si>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</si>
  <si>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</si>
  <si>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</si>
  <si>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</si>
  <si>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</si>
  <si>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</si>
  <si>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</si>
  <si>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</si>
  <si>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</si>
  <si>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</si>
  <si>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</si>
  <si>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</si>
  <si>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</si>
  <si>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</si>
  <si>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</si>
  <si>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</si>
  <si>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</si>
  <si>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</si>
  <si>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</si>
  <si>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</si>
  <si>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</si>
  <si>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</si>
  <si>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</si>
  <si>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</si>
  <si>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</si>
  <si>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</si>
  <si>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</si>
  <si>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</si>
  <si>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</si>
  <si>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</si>
  <si>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</si>
  <si>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</si>
  <si>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</si>
  <si>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</si>
  <si>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</si>
  <si>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</si>
  <si>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</si>
  <si>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</si>
  <si>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</si>
  <si>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</si>
  <si>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</si>
  <si>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</si>
  <si>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</si>
  <si>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</si>
  <si>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</si>
  <si>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</si>
  <si>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</si>
  <si>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</si>
  <si>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</si>
  <si>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</si>
  <si>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</si>
  <si>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</si>
  <si>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</si>
  <si>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</si>
  <si>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</si>
  <si>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</si>
  <si>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</si>
  <si>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</si>
  <si>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</si>
  <si>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</si>
  <si>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</si>
  <si>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</si>
  <si>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</si>
  <si>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</si>
  <si>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</si>
  <si>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</si>
  <si>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</si>
  <si>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</si>
  <si>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</si>
  <si>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</si>
  <si>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</si>
  <si>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</si>
  <si>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</si>
  <si>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</si>
  <si>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</si>
  <si>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</si>
  <si>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</si>
  <si>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</si>
  <si>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</si>
  <si>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</si>
  <si>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</si>
  <si>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</si>
  <si>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</si>
  <si>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</si>
  <si>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</si>
  <si>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</si>
  <si>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</si>
  <si>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</si>
  <si>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</si>
  <si>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</si>
  <si>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</si>
  <si>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</si>
  <si>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</si>
  <si>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</si>
  <si>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</si>
  <si>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</si>
  <si>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</si>
  <si>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</si>
  <si>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</si>
  <si>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</si>
  <si>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</si>
  <si>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</si>
  <si>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</si>
  <si>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</si>
  <si>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</si>
  <si>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</si>
  <si>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</si>
  <si>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</si>
  <si>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</si>
  <si>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</si>
  <si>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</si>
  <si>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</si>
  <si>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</si>
  <si>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</si>
  <si>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</si>
  <si>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</si>
  <si>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</si>
  <si>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</si>
  <si>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</si>
  <si>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</si>
  <si>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</si>
  <si>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</si>
  <si>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</si>
  <si>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</si>
  <si>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</si>
  <si>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</si>
  <si>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</si>
  <si>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</si>
  <si>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</si>
  <si>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</si>
  <si>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</si>
  <si>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</si>
  <si>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</si>
  <si>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</si>
  <si>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</si>
  <si>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</si>
  <si>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</si>
  <si>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</si>
  <si>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</si>
  <si>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</si>
  <si>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</si>
  <si>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</si>
  <si>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</si>
  <si>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</si>
  <si>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</si>
  <si>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</si>
  <si>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</si>
  <si>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</si>
  <si>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</si>
  <si>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</si>
  <si>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</si>
  <si>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</si>
  <si>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</si>
  <si>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</si>
  <si>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</si>
  <si>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</si>
  <si>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</si>
  <si>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</si>
  <si>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</si>
  <si>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</si>
  <si>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</si>
  <si>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</si>
  <si>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</si>
  <si>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</si>
  <si>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</si>
  <si>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</si>
  <si>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</si>
  <si>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</si>
  <si>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</si>
  <si>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</si>
  <si>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</si>
  <si>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</si>
  <si>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</si>
  <si>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</si>
  <si>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</si>
  <si>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</si>
  <si>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</si>
  <si>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</si>
  <si>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</si>
  <si>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</si>
  <si>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</si>
  <si>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</si>
  <si>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</si>
  <si>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</si>
  <si>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</si>
  <si>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</si>
  <si>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</si>
  <si>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</si>
  <si>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</si>
  <si>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</si>
  <si>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</si>
  <si>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</si>
  <si>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</si>
  <si>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</si>
  <si>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</si>
  <si>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</si>
  <si>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</si>
  <si>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</si>
  <si>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</si>
  <si>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</si>
  <si>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</si>
  <si>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</si>
  <si>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</si>
  <si>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</si>
  <si>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</si>
  <si>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</si>
  <si>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</si>
  <si>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</si>
  <si>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</si>
  <si>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</si>
  <si>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</si>
  <si>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</si>
  <si>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</si>
  <si>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</si>
  <si>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</si>
  <si>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</si>
  <si>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</si>
  <si>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</si>
  <si>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</si>
  <si>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</si>
  <si>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</si>
  <si>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</si>
  <si>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</si>
  <si>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</si>
  <si>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</si>
  <si>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</si>
  <si>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</si>
  <si>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</si>
  <si>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</si>
  <si>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</si>
  <si>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</si>
  <si>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</si>
  <si>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</si>
  <si>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</si>
  <si>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</si>
  <si>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</si>
  <si>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</si>
  <si>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</si>
  <si>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</si>
  <si>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</si>
  <si>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</si>
  <si>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</si>
  <si>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</si>
  <si>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</si>
  <si>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</si>
  <si>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</si>
  <si>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</si>
  <si>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</si>
  <si>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</si>
  <si>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</si>
  <si>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</si>
  <si>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</si>
  <si>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</si>
  <si>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</si>
  <si>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</si>
  <si>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</si>
  <si>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</si>
  <si>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</si>
  <si>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</si>
  <si>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</si>
  <si>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</si>
  <si>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</si>
  <si>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</si>
  <si>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</si>
  <si>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</si>
  <si>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</si>
  <si>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</si>
  <si>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</si>
  <si>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</si>
  <si>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</si>
  <si>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</si>
  <si>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</si>
  <si>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</si>
  <si>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</si>
  <si>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</si>
  <si>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</si>
  <si>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</si>
  <si>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</si>
  <si>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</si>
  <si>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</si>
  <si>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</si>
  <si>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</si>
  <si>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</si>
  <si>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</si>
  <si>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</si>
  <si>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</si>
  <si>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</si>
  <si>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</si>
  <si>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</si>
  <si>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</si>
  <si>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</si>
  <si>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</si>
  <si>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</si>
  <si>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</si>
  <si>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</si>
  <si>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</si>
  <si>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</si>
  <si>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</si>
  <si>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</si>
  <si>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</si>
  <si>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</si>
  <si>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</si>
  <si>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</si>
  <si>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</si>
  <si>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</si>
  <si>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</si>
  <si>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</si>
  <si>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</si>
  <si>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</si>
  <si>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</si>
  <si>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</si>
  <si>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</si>
  <si>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</si>
  <si>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</si>
  <si>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</si>
  <si>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</si>
  <si>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</si>
  <si>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</si>
  <si>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</si>
  <si>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</si>
  <si>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</si>
  <si>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</si>
  <si>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</si>
  <si>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</si>
  <si>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</si>
  <si>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</si>
  <si>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</si>
  <si>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</si>
  <si>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</si>
  <si>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</si>
  <si>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</si>
  <si>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</si>
  <si>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</si>
  <si>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</si>
  <si>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</si>
  <si>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</si>
  <si>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</si>
  <si>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</si>
  <si>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</si>
  <si>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</si>
  <si>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</si>
  <si>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</si>
  <si>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</si>
  <si>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</si>
  <si>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</si>
  <si>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</si>
  <si>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</si>
  <si>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</si>
  <si>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</si>
  <si>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</si>
  <si>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</si>
  <si>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</si>
  <si>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</si>
  <si>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</si>
  <si>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</si>
  <si>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</si>
  <si>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</si>
  <si>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</si>
  <si>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</si>
  <si>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</si>
  <si>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</si>
  <si>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</si>
  <si>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</si>
  <si>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</si>
  <si>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</si>
  <si>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</si>
  <si>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</si>
  <si>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</si>
  <si>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</si>
  <si>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</si>
  <si>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</si>
  <si>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</si>
  <si>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</si>
  <si>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</si>
  <si>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</si>
  <si>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</si>
  <si>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</si>
  <si>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</si>
  <si>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</si>
  <si>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</si>
  <si>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</si>
  <si>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</si>
  <si>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</si>
  <si>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</si>
  <si>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</si>
  <si>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</si>
  <si>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</si>
  <si>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</si>
  <si>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</si>
  <si>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</si>
  <si>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</si>
  <si>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</si>
  <si>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</si>
  <si>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</si>
  <si>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</si>
  <si>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</si>
  <si>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</si>
  <si>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</si>
  <si>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</si>
  <si>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</si>
  <si>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</si>
  <si>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</si>
  <si>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</si>
  <si>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</si>
  <si>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</si>
  <si>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</si>
  <si>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</si>
  <si>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</si>
  <si>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</si>
  <si>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</si>
  <si>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</si>
  <si>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</si>
  <si>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</si>
  <si>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</si>
  <si>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</si>
  <si>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</si>
  <si>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</si>
  <si>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</si>
  <si>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</si>
  <si>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</si>
  <si>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</si>
  <si>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</si>
  <si>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</si>
  <si>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</si>
  <si>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</si>
  <si>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</si>
  <si>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</si>
  <si>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</si>
  <si>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</si>
  <si>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</si>
  <si>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</si>
  <si>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</si>
  <si>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</si>
  <si>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</si>
  <si>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</si>
  <si>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</si>
  <si>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</si>
  <si>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</si>
  <si>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</si>
  <si>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</si>
  <si>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</si>
  <si>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</si>
  <si>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</si>
  <si>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</si>
  <si>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</si>
  <si>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</si>
  <si>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</si>
  <si>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</si>
  <si>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</si>
  <si>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</si>
  <si>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</si>
  <si>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</si>
  <si>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</si>
  <si>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</si>
  <si>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</si>
  <si>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</si>
  <si>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</si>
  <si>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</si>
  <si>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</si>
  <si>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</si>
  <si>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</si>
  <si>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</si>
  <si>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</si>
  <si>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</si>
  <si>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</si>
  <si>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</si>
  <si>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</si>
  <si>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</si>
  <si>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</si>
  <si>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</si>
  <si>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</si>
  <si>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</si>
  <si>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</si>
  <si>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</si>
  <si>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</si>
  <si>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</si>
  <si>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</si>
  <si>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</si>
  <si>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</si>
  <si>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</si>
  <si>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</si>
  <si>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</si>
  <si>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</si>
  <si>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</si>
  <si>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</si>
  <si>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</si>
  <si>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</si>
  <si>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</si>
  <si>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</si>
  <si>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</si>
  <si>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</si>
  <si>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</si>
  <si>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</si>
  <si>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</si>
  <si>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</si>
  <si>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</si>
  <si>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</si>
  <si>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</si>
  <si>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</si>
  <si>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</si>
  <si>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</si>
  <si>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</si>
  <si>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</si>
  <si>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</si>
  <si>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</si>
  <si>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</si>
  <si>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</si>
  <si>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</si>
  <si>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</si>
  <si>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</si>
  <si>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</si>
  <si>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</si>
  <si>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</si>
  <si>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</si>
  <si>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</si>
  <si>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</si>
  <si>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</si>
  <si>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</si>
  <si>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</si>
  <si>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</si>
  <si>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</si>
  <si>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</si>
  <si>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</si>
  <si>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</si>
  <si>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</si>
  <si>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</si>
  <si>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</si>
  <si>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</si>
  <si>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</si>
  <si>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</si>
  <si>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</si>
  <si>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</si>
  <si>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</si>
  <si>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</si>
  <si>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</si>
  <si>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</si>
  <si>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</si>
  <si>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</si>
  <si>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</si>
  <si>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</si>
  <si>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</si>
  <si>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</si>
  <si>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</si>
  <si>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</si>
  <si>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</si>
  <si>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</si>
  <si>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</si>
  <si>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</si>
  <si>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</si>
  <si>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</si>
  <si>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</si>
  <si>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</si>
  <si>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</si>
  <si>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</si>
  <si>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</si>
  <si>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</si>
  <si>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</si>
  <si>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</si>
  <si>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</si>
  <si>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</si>
  <si>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</si>
  <si>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</si>
  <si>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</si>
  <si>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</si>
  <si>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</si>
  <si>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</si>
  <si>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</si>
  <si>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</si>
  <si>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</si>
  <si>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</si>
  <si>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</si>
  <si>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</si>
  <si>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</si>
  <si>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</si>
  <si>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</si>
  <si>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</si>
  <si>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</si>
  <si>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</si>
  <si>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</si>
  <si>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</si>
  <si>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</si>
  <si>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</si>
  <si>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</si>
  <si>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</si>
  <si>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</si>
  <si>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</si>
  <si>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</si>
  <si>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</si>
  <si>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</si>
  <si>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</si>
  <si>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</si>
  <si>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</si>
  <si>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</si>
  <si>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</si>
  <si>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</si>
  <si>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</si>
  <si>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</si>
  <si>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</si>
  <si>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</si>
  <si>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</si>
  <si>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</si>
  <si>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</si>
  <si>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</si>
  <si>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</si>
  <si>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</si>
  <si>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</si>
  <si>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</si>
  <si>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</si>
  <si>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</si>
  <si>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</si>
  <si>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</si>
  <si>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</si>
  <si>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</si>
  <si>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</si>
  <si>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</si>
  <si>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</si>
  <si>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</si>
  <si>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</si>
  <si>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</si>
  <si>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</si>
  <si>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</si>
  <si>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</si>
  <si>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</si>
  <si>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</si>
  <si>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</si>
  <si>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</si>
  <si>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</si>
  <si>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</si>
  <si>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</si>
  <si>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</si>
  <si>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</si>
  <si>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</si>
  <si>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</si>
  <si>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</si>
  <si>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</si>
  <si>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</si>
  <si>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</si>
  <si>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</si>
  <si>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</si>
  <si>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</si>
  <si>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</si>
  <si>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</si>
  <si>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</si>
  <si>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</si>
  <si>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</si>
  <si>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</si>
  <si>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</si>
  <si>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</si>
  <si>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</si>
  <si>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</si>
  <si>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</si>
  <si>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</si>
  <si>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</si>
  <si>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</si>
  <si>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</si>
  <si>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</si>
  <si>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</si>
  <si>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</si>
  <si>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</si>
  <si>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</si>
  <si>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</si>
  <si>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</si>
  <si>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</si>
  <si>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</si>
  <si>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</si>
  <si>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</si>
  <si>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</si>
  <si>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</si>
  <si>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</si>
  <si>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</si>
  <si>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</si>
  <si>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</si>
  <si>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</si>
  <si>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</si>
  <si>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</si>
  <si>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</si>
  <si>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</si>
  <si>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</si>
  <si>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</si>
  <si>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</si>
  <si>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</si>
  <si>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</si>
  <si>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</si>
  <si>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</si>
  <si>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</si>
  <si>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</si>
  <si>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</si>
  <si>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</si>
  <si>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</si>
  <si>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</si>
  <si>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</si>
  <si>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</si>
  <si>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</si>
  <si>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</si>
  <si>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</si>
  <si>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</si>
  <si>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</si>
  <si>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</si>
  <si>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</si>
  <si>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</si>
  <si>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</si>
  <si>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</si>
  <si>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</si>
  <si>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</si>
  <si>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</si>
  <si>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</si>
  <si>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</si>
  <si>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</si>
  <si>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</si>
  <si>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</si>
  <si>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</si>
  <si>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</si>
  <si>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</si>
  <si>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</si>
  <si>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</si>
  <si>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</si>
  <si>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</si>
  <si>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</si>
  <si>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</si>
  <si>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</si>
  <si>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</si>
  <si>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</si>
  <si>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</si>
  <si>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</si>
  <si>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</si>
  <si>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</si>
  <si>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</si>
  <si>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</si>
  <si>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</si>
  <si>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</si>
  <si>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</si>
  <si>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</si>
  <si>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</si>
  <si>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</si>
  <si>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</si>
  <si>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</si>
  <si>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</si>
  <si>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</si>
  <si>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</si>
  <si>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</si>
  <si>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</si>
  <si>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</si>
  <si>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</si>
  <si>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</si>
  <si>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</si>
  <si>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</si>
  <si>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</si>
  <si>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</si>
  <si>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</si>
  <si>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</si>
  <si>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</si>
  <si>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</si>
  <si>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</si>
  <si>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</si>
  <si>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</si>
  <si>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</si>
  <si>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</si>
  <si>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</si>
  <si>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</si>
  <si>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</si>
  <si>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</si>
  <si>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</si>
  <si>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</si>
  <si>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</si>
  <si>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</si>
  <si>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</si>
  <si>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</si>
  <si>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</si>
  <si>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</si>
  <si>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</si>
  <si>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</si>
  <si>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</si>
  <si>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</si>
  <si>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</si>
  <si>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</si>
  <si>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</si>
  <si>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</si>
  <si>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</si>
  <si>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</si>
  <si>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</si>
  <si>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</si>
  <si>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</si>
  <si>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</si>
  <si>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</si>
  <si>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</si>
  <si>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</si>
  <si>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</si>
  <si>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</si>
  <si>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</si>
  <si>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</si>
  <si>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</si>
  <si>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</si>
  <si>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</si>
  <si>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</si>
  <si>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</si>
  <si>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</si>
  <si>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</si>
  <si>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</si>
  <si>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</si>
  <si>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</si>
  <si>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</si>
  <si>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</si>
  <si>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</si>
  <si>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</si>
  <si>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</si>
  <si>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</si>
  <si>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</si>
  <si>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</si>
  <si>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</si>
  <si>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</si>
  <si>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</si>
  <si>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</si>
  <si>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</si>
  <si>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</si>
  <si>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</si>
  <si>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</si>
  <si>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</si>
  <si>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</si>
  <si>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</si>
  <si>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</si>
  <si>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</si>
  <si>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</si>
  <si>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</si>
  <si>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</si>
  <si>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</si>
  <si>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</si>
  <si>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</si>
  <si>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</si>
  <si>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</si>
  <si>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</si>
  <si>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</si>
  <si>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</si>
  <si>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</si>
  <si>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</si>
  <si>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</si>
  <si>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</si>
  <si>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</si>
  <si>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</si>
  <si>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</si>
  <si>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</si>
  <si>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</si>
  <si>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</si>
  <si>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</si>
  <si>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</si>
  <si>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</si>
  <si>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</si>
  <si>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</si>
  <si>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</si>
  <si>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</si>
  <si>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</si>
  <si>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</si>
  <si>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</si>
  <si>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</si>
  <si>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</si>
  <si>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</si>
  <si>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</si>
  <si>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</si>
  <si>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</si>
  <si>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</si>
  <si>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</si>
  <si>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</si>
  <si>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</si>
  <si>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</si>
  <si>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</si>
  <si>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</si>
  <si>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</si>
  <si>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</si>
  <si>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</si>
  <si>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</si>
  <si>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</si>
  <si>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</si>
  <si>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</si>
  <si>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</si>
  <si>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</si>
  <si>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</si>
  <si>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</si>
  <si>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</si>
  <si>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</si>
  <si>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</si>
  <si>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</si>
  <si>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</si>
  <si>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</si>
  <si>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</si>
  <si>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</si>
  <si>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</si>
  <si>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</si>
  <si>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</si>
  <si>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</si>
  <si>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</si>
  <si>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</si>
  <si>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</si>
  <si>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</si>
  <si>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</si>
  <si>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</si>
  <si>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</si>
  <si>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</si>
  <si>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</si>
  <si>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</si>
  <si>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</si>
  <si>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</si>
  <si>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</si>
  <si>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</si>
  <si>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</si>
  <si>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</si>
  <si>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</si>
  <si>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</si>
  <si>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</si>
  <si>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</si>
  <si>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</si>
  <si>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</si>
  <si>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</si>
  <si>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</si>
  <si>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</si>
  <si>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</si>
  <si>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</si>
  <si>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</si>
  <si>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</si>
  <si>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</si>
  <si>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</si>
  <si>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</si>
  <si>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</si>
  <si>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</si>
  <si>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</si>
  <si>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</si>
  <si>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</si>
  <si>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</si>
  <si>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</si>
  <si>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</si>
  <si>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</si>
  <si>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</si>
  <si>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</si>
  <si>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</si>
  <si>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</si>
  <si>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</si>
  <si>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</si>
  <si>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</si>
  <si>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</si>
  <si>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</si>
  <si>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</si>
  <si>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</si>
  <si>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</si>
  <si>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</si>
  <si>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</si>
  <si>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</si>
  <si>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</si>
  <si>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</si>
  <si>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</si>
  <si>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</si>
  <si>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</si>
  <si>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</si>
  <si>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</si>
  <si>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</si>
  <si>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</si>
  <si>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</si>
  <si>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</si>
  <si>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</si>
  <si>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</si>
  <si>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</si>
  <si>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</si>
  <si>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</si>
  <si>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</si>
  <si>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</si>
  <si>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</si>
  <si>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</si>
  <si>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</si>
  <si>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</si>
  <si>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</si>
  <si>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</si>
  <si>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</si>
  <si>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</si>
  <si>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</si>
  <si>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</si>
  <si>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</si>
  <si>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</si>
  <si>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</si>
  <si>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</si>
  <si>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</si>
  <si>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</si>
  <si>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</si>
  <si>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</si>
  <si>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</si>
  <si>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</si>
  <si>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</si>
  <si>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</si>
  <si>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</si>
  <si>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</si>
  <si>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</si>
  <si>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</si>
  <si>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</si>
  <si>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</si>
  <si>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</si>
  <si>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</si>
  <si>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</si>
  <si>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</si>
  <si>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</si>
  <si>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</si>
  <si>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</si>
  <si>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</si>
  <si>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</si>
  <si>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</si>
  <si>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</si>
  <si>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</si>
  <si>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</si>
  <si>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</si>
  <si>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</si>
  <si>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</si>
  <si>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</si>
  <si>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</si>
  <si>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</si>
  <si>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</si>
  <si>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</si>
  <si>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</si>
  <si>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</si>
  <si>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</si>
  <si>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</si>
  <si>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</si>
  <si>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</si>
  <si>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</si>
  <si>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</si>
  <si>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</si>
  <si>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</si>
  <si>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</si>
  <si>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</si>
  <si>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</si>
  <si>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</si>
  <si>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</si>
  <si>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</si>
  <si>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</si>
  <si>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</si>
  <si>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</si>
  <si>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</si>
  <si>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</si>
  <si>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</si>
  <si>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</si>
  <si>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</si>
  <si>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</si>
  <si>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</si>
  <si>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</si>
  <si>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</si>
  <si>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</si>
  <si>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</si>
  <si>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</si>
  <si>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</si>
  <si>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</si>
  <si>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</si>
  <si>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</si>
  <si>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</si>
  <si>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</si>
  <si>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</si>
  <si>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</si>
  <si>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</si>
  <si>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</si>
  <si>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</si>
  <si>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</si>
  <si>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</si>
  <si>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</si>
  <si>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</si>
  <si>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</si>
  <si>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</si>
  <si>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</si>
  <si>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</si>
  <si>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</si>
  <si>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</si>
  <si>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</si>
  <si>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</si>
  <si>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</si>
  <si>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</si>
  <si>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</si>
  <si>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</si>
  <si>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</si>
  <si>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</si>
  <si>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</si>
  <si>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</si>
  <si>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</si>
  <si>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</si>
  <si>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</si>
  <si>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</si>
  <si>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</si>
  <si>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</si>
  <si>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</si>
  <si>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</si>
  <si>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</si>
  <si>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</si>
  <si>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</si>
  <si>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</si>
  <si>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</si>
  <si>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</si>
  <si>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</si>
  <si>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</si>
  <si>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</si>
  <si>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</si>
  <si>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</si>
  <si>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</si>
  <si>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</si>
  <si>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</si>
  <si>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</si>
  <si>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</si>
  <si>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</si>
  <si>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</si>
  <si>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</si>
  <si>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</si>
  <si>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</si>
  <si>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</si>
  <si>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</si>
  <si>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</si>
  <si>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</si>
  <si>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</si>
  <si>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</si>
  <si>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</si>
  <si>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</si>
  <si>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</si>
  <si>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</si>
  <si>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</si>
  <si>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</si>
  <si>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</si>
  <si>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</si>
  <si>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</si>
  <si>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</si>
  <si>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</si>
  <si>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</si>
  <si>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</si>
  <si>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</si>
  <si>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</si>
  <si>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</si>
  <si>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</si>
  <si>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</si>
  <si>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</si>
  <si>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</si>
  <si>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</si>
  <si>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</si>
  <si>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</si>
  <si>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</si>
  <si>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</si>
  <si>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</si>
  <si>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</si>
  <si>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</si>
  <si>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</si>
  <si>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</si>
  <si>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</si>
  <si>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</si>
  <si>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</si>
  <si>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</si>
  <si>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</si>
  <si>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</si>
  <si>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</si>
  <si>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</si>
  <si>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</si>
  <si>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</si>
  <si>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</si>
  <si>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</si>
  <si>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</si>
  <si>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</si>
  <si>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</si>
  <si>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</si>
  <si>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</si>
  <si>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</si>
  <si>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</si>
  <si>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</si>
  <si>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</si>
  <si>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</si>
  <si>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</si>
  <si>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</si>
  <si>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</si>
  <si>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</si>
  <si>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</si>
  <si>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</si>
  <si>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</si>
  <si>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</si>
  <si>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</si>
  <si>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</si>
  <si>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</si>
  <si>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</si>
  <si>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</si>
  <si>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</si>
  <si>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</si>
  <si>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</si>
  <si>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</si>
  <si>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</si>
  <si>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</si>
  <si>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</si>
  <si>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</si>
  <si>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</si>
  <si>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</si>
  <si>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</si>
  <si>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</si>
  <si>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</si>
  <si>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</si>
  <si>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</si>
  <si>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</si>
  <si>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</si>
  <si>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</si>
  <si>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</si>
  <si>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</si>
  <si>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</si>
  <si>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</si>
  <si>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</si>
  <si>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</si>
  <si>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</si>
  <si>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</si>
  <si>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</si>
  <si>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</si>
  <si>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</si>
  <si>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</si>
  <si>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</si>
  <si>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</si>
  <si>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</si>
  <si>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</si>
  <si>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</si>
  <si>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</si>
  <si>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</si>
  <si>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</si>
  <si>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</si>
  <si>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</si>
  <si>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</si>
  <si>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</si>
  <si>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</si>
  <si>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</si>
  <si>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</si>
  <si>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</si>
  <si>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</si>
  <si>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</si>
  <si>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</si>
  <si>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</si>
  <si>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</si>
  <si>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</si>
  <si>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</si>
  <si>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</si>
  <si>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</si>
  <si>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</si>
  <si>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</si>
  <si>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</si>
  <si>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</si>
  <si>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</si>
  <si>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</si>
  <si>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</si>
  <si>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</si>
  <si>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</si>
  <si>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</si>
  <si>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</si>
  <si>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</si>
  <si>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</si>
  <si>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</si>
  <si>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</si>
  <si>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</si>
  <si>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</si>
  <si>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</si>
  <si>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</si>
  <si>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</si>
  <si>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</si>
  <si>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</si>
  <si>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</si>
  <si>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</si>
  <si>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</si>
  <si>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</si>
  <si>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</si>
  <si>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</si>
  <si>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</si>
  <si>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</si>
  <si>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</si>
  <si>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</si>
  <si>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</si>
  <si>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</si>
  <si>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</si>
  <si>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</si>
  <si>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</si>
  <si>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</si>
  <si>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</si>
  <si>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</si>
  <si>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</si>
  <si>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</si>
  <si>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</si>
  <si>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</si>
  <si>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</si>
  <si>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</si>
  <si>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</si>
  <si>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</si>
  <si>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</si>
  <si>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</si>
  <si>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</si>
  <si>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</si>
  <si>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</si>
  <si>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</si>
  <si>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</si>
  <si>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</si>
  <si>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</si>
  <si>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</si>
  <si>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</si>
  <si>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</si>
  <si>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</si>
  <si>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</si>
  <si>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</si>
  <si>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</si>
  <si>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</si>
  <si>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</si>
  <si>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</si>
  <si>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</si>
  <si>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</si>
  <si>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</si>
  <si>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</si>
  <si>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</si>
  <si>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</si>
  <si>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</si>
  <si>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</si>
  <si>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</si>
  <si>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</si>
  <si>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</si>
  <si>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</si>
  <si>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</si>
  <si>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</si>
  <si>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</si>
  <si>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</si>
  <si>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</si>
  <si>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</si>
  <si>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</si>
  <si>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</si>
  <si>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</si>
  <si>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</si>
  <si>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</si>
  <si>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</si>
  <si>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</si>
  <si>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</si>
  <si>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</si>
  <si>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</si>
  <si>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</si>
  <si>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</si>
  <si>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</si>
  <si>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</si>
  <si>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</si>
  <si>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</si>
  <si>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</si>
  <si>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</si>
  <si>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</si>
  <si>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</si>
  <si>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</si>
  <si>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</si>
  <si>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</si>
  <si>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</si>
  <si>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</si>
  <si>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</si>
  <si>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</si>
  <si>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</si>
  <si>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</si>
  <si>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</si>
  <si>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</si>
  <si>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</si>
  <si>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</si>
  <si>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</si>
  <si>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</si>
  <si>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</si>
  <si>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</si>
  <si>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</si>
  <si>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</si>
  <si>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</si>
  <si>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</si>
  <si>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</si>
  <si>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</si>
  <si>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</si>
  <si>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</si>
  <si>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</si>
  <si>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</si>
  <si>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</si>
  <si>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</si>
  <si>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</si>
  <si>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</si>
  <si>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</si>
  <si>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</si>
  <si>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</si>
  <si>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</si>
  <si>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</si>
  <si>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</si>
  <si>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</si>
  <si>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</si>
  <si>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</si>
  <si>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</si>
  <si>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</si>
  <si>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</si>
  <si>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</si>
  <si>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</si>
  <si>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</si>
  <si>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</si>
  <si>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</si>
  <si>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</si>
  <si>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</si>
  <si>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</si>
  <si>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</si>
  <si>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</si>
  <si>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</si>
  <si>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</si>
  <si>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</si>
  <si>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</si>
  <si>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</si>
  <si>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</si>
  <si>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</si>
  <si>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</si>
  <si>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</si>
  <si>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</si>
  <si>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</si>
  <si>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</si>
  <si>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</si>
  <si>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</si>
  <si>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</si>
  <si>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</si>
  <si>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</si>
  <si>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</si>
  <si>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</si>
  <si>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</si>
  <si>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</si>
  <si>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</si>
  <si>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</si>
  <si>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</si>
  <si>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</si>
  <si>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</si>
  <si>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</si>
  <si>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</si>
  <si>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</si>
  <si>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</si>
  <si>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</si>
  <si>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</si>
  <si>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</si>
  <si>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</si>
  <si>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</si>
  <si>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</si>
  <si>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</si>
  <si>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</si>
  <si>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</si>
  <si>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</si>
  <si>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</si>
  <si>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</si>
  <si>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</si>
  <si>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</si>
  <si>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</si>
  <si>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</si>
  <si>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</si>
  <si>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</si>
  <si>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</si>
  <si>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</si>
  <si>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</si>
  <si>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</si>
  <si>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</si>
  <si>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</si>
  <si>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</si>
  <si>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</si>
  <si>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</si>
  <si>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</si>
  <si>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</si>
  <si>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</si>
  <si>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</si>
  <si>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</si>
  <si>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</si>
  <si>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</si>
  <si>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</si>
  <si>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</si>
  <si>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</si>
  <si>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</si>
  <si>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</si>
  <si>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</si>
  <si>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</si>
  <si>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</si>
  <si>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</si>
  <si>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</si>
  <si>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</si>
  <si>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</si>
  <si>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</si>
  <si>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</si>
  <si>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</si>
  <si>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</si>
  <si>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</si>
  <si>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</si>
  <si>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</si>
  <si>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</si>
  <si>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</si>
  <si>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</si>
  <si>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</si>
  <si>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</si>
  <si>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</si>
  <si>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</si>
  <si>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</si>
  <si>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</si>
  <si>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</si>
  <si>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</si>
  <si>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</si>
  <si>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</si>
  <si>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</si>
  <si>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</si>
  <si>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</si>
  <si>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</si>
  <si>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</si>
  <si>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</si>
  <si>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</si>
  <si>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</si>
  <si>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</si>
  <si>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</si>
  <si>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</si>
  <si>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</si>
  <si>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</si>
  <si>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</si>
  <si>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</si>
  <si>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</si>
  <si>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</si>
  <si>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</si>
  <si>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</si>
  <si>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</si>
  <si>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</si>
  <si>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</si>
  <si>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</si>
  <si>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</si>
  <si>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</si>
  <si>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</si>
  <si>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</si>
  <si>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</si>
  <si>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</si>
  <si>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</si>
  <si>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</si>
  <si>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</si>
  <si>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</si>
  <si>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</si>
  <si>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</si>
  <si>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</si>
  <si>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</si>
  <si>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</si>
  <si>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</si>
  <si>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</si>
  <si>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</si>
  <si>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</si>
  <si>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</si>
  <si>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</si>
  <si>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</si>
  <si>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</si>
  <si>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</si>
  <si>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</si>
  <si>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</si>
  <si>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</si>
  <si>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</si>
  <si>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</si>
  <si>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</si>
  <si>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</si>
  <si>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</si>
  <si>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</si>
  <si>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</si>
  <si>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</si>
  <si>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</si>
  <si>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</si>
  <si>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</si>
  <si>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</si>
  <si>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</si>
  <si>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</si>
  <si>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</si>
  <si>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</si>
  <si>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</si>
  <si>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</si>
  <si>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</si>
  <si>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</si>
  <si>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</si>
  <si>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</si>
  <si>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</si>
  <si>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</si>
  <si>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</si>
  <si>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</si>
  <si>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</si>
  <si>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</si>
  <si>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</si>
  <si>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</si>
  <si>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</si>
  <si>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</si>
  <si>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</si>
  <si>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</si>
  <si>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</si>
  <si>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</si>
  <si>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</si>
  <si>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</si>
  <si>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</si>
  <si>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</si>
  <si>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</si>
  <si>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</si>
  <si>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</si>
  <si>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</si>
  <si>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</si>
  <si>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</si>
  <si>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</si>
  <si>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</si>
  <si>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</si>
  <si>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</si>
  <si>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</si>
  <si>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</si>
  <si>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</si>
  <si>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</si>
  <si>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</si>
  <si>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</si>
  <si>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</si>
  <si>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</si>
  <si>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</si>
  <si>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</si>
  <si>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</si>
  <si>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</si>
  <si>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</si>
  <si>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</si>
  <si>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</si>
  <si>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</si>
  <si>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</si>
  <si>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</si>
  <si>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</si>
  <si>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</si>
  <si>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</si>
  <si>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</si>
  <si>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</si>
  <si>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</si>
  <si>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</si>
  <si>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</si>
  <si>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</si>
  <si>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</si>
  <si>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</si>
  <si>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</si>
  <si>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</si>
  <si>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</si>
  <si>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</si>
  <si>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</si>
  <si>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</si>
  <si>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</si>
  <si>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</si>
  <si>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</si>
  <si>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</si>
  <si>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</si>
  <si>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</si>
  <si>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</si>
  <si>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</si>
  <si>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</si>
  <si>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</si>
  <si>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</si>
  <si>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</si>
  <si>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</si>
  <si>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</si>
  <si>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</si>
  <si>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</si>
  <si>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</si>
  <si>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</si>
  <si>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</si>
  <si>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</si>
  <si>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</si>
  <si>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</si>
  <si>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</si>
  <si>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</si>
  <si>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</si>
  <si>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</si>
  <si>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</si>
  <si>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</si>
  <si>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</si>
  <si>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</si>
  <si>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</si>
  <si>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</si>
  <si>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</si>
  <si>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</si>
  <si>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</si>
  <si>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</si>
  <si>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</si>
  <si>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</si>
  <si>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</si>
  <si>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</si>
  <si>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</si>
  <si>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</si>
  <si>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</si>
  <si>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</si>
  <si>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</si>
  <si>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</si>
  <si>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</si>
  <si>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</si>
  <si>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</si>
  <si>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</si>
  <si>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</si>
  <si>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</si>
  <si>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</si>
  <si>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</si>
  <si>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</si>
  <si>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</si>
  <si>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</si>
  <si>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</si>
  <si>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</si>
  <si>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</si>
  <si>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</si>
  <si>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</si>
  <si>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</si>
  <si>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</si>
  <si>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</si>
  <si>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</si>
  <si>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</si>
  <si>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</si>
  <si>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</si>
  <si>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</si>
  <si>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</si>
  <si>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</si>
  <si>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</si>
  <si>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</si>
  <si>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</si>
  <si>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</si>
  <si>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</si>
  <si>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</si>
  <si>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</si>
  <si>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</si>
  <si>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</si>
  <si>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</si>
  <si>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</si>
  <si>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</si>
  <si>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</si>
  <si>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</si>
  <si>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</si>
  <si>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</si>
  <si>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</si>
  <si>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</si>
  <si>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</si>
  <si>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</si>
  <si>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</si>
  <si>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</si>
  <si>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</si>
  <si>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</si>
  <si>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</si>
  <si>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</si>
  <si>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</si>
  <si>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</si>
  <si>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</si>
  <si>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</si>
  <si>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</si>
  <si>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</si>
  <si>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</si>
  <si>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</si>
  <si>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</si>
  <si>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</si>
  <si>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</si>
  <si>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</si>
  <si>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</si>
  <si>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</si>
  <si>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</si>
  <si>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</si>
  <si>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</si>
  <si>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</si>
  <si>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</si>
  <si>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</si>
  <si>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</si>
  <si>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</si>
  <si>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</si>
  <si>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</si>
  <si>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</si>
  <si>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</si>
  <si>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</si>
  <si>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</si>
  <si>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</si>
  <si>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</si>
  <si>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</si>
  <si>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</si>
  <si>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</si>
  <si>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</si>
  <si>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</si>
  <si>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</si>
  <si>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</si>
  <si>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</si>
  <si>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</si>
  <si>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</si>
  <si>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</si>
  <si>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</si>
  <si>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</si>
  <si>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</si>
  <si>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</si>
  <si>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</si>
  <si>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</si>
  <si>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</si>
  <si>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</si>
  <si>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</si>
  <si>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</si>
  <si>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</si>
  <si>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</si>
  <si>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</si>
  <si>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</si>
  <si>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</si>
  <si>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</si>
  <si>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</si>
  <si>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</si>
  <si>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</si>
  <si>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</si>
  <si>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</si>
  <si>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</si>
  <si>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</si>
  <si>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</si>
  <si>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</si>
  <si>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</si>
  <si>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</si>
  <si>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</si>
  <si>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</si>
  <si>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</si>
  <si>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</si>
  <si>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</si>
  <si>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</si>
  <si>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</si>
  <si>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</si>
  <si>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</si>
  <si>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</si>
  <si>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</si>
  <si>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</si>
  <si>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</si>
  <si>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</si>
  <si>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</si>
  <si>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</si>
  <si>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</si>
  <si>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</si>
  <si>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</si>
  <si>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</si>
  <si>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</si>
  <si>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</si>
  <si>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</si>
  <si>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</si>
  <si>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</si>
  <si>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</si>
  <si>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</si>
  <si>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</si>
  <si>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</si>
  <si>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</si>
  <si>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</si>
  <si>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</si>
  <si>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</si>
  <si>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</si>
  <si>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</si>
  <si>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</si>
  <si>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</si>
  <si>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</si>
  <si>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</si>
  <si>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</si>
  <si>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</si>
  <si>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</si>
  <si>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</si>
  <si>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</si>
  <si>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</si>
  <si>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</si>
  <si>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</si>
  <si>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</si>
  <si>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</si>
  <si>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</si>
  <si>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</si>
  <si>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</si>
  <si>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</si>
  <si>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</si>
  <si>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</si>
  <si>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</si>
  <si>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</si>
  <si>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</si>
  <si>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</si>
  <si>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</si>
  <si>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</si>
  <si>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</si>
  <si>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</si>
  <si>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</si>
  <si>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</si>
  <si>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</si>
  <si>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</si>
  <si>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</si>
  <si>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</si>
  <si>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</si>
  <si>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</si>
  <si>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</si>
  <si>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</si>
  <si>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</si>
  <si>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</si>
  <si>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</si>
  <si>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</si>
  <si>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</si>
  <si>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</si>
  <si>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</si>
  <si>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</si>
  <si>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</si>
  <si>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</si>
  <si>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</si>
  <si>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</si>
  <si>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</si>
  <si>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</si>
  <si>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</si>
  <si>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</si>
  <si>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</si>
  <si>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</si>
  <si>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</si>
  <si>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</si>
  <si>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</si>
  <si>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</si>
  <si>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</si>
  <si>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</si>
  <si>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</si>
  <si>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</si>
  <si>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</si>
  <si>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</si>
  <si>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</si>
  <si>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</si>
  <si>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</si>
  <si>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</si>
  <si>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</si>
  <si>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</si>
  <si>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</si>
  <si>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</si>
  <si>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</si>
  <si>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</si>
  <si>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</si>
  <si>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</si>
  <si>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</si>
  <si>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</si>
  <si>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</si>
  <si>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</si>
  <si>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</si>
  <si>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</si>
  <si>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</si>
  <si>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</si>
  <si>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</si>
  <si>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</si>
  <si>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</si>
  <si>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</si>
  <si>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</si>
  <si>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</si>
  <si>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</si>
  <si>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</si>
  <si>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</si>
  <si>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</si>
  <si>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</si>
  <si>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</si>
  <si>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</si>
  <si>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</si>
  <si>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</si>
  <si>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</si>
  <si>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</si>
  <si>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</si>
  <si>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</si>
  <si>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</si>
  <si>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</si>
  <si>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</si>
  <si>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</si>
  <si>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</si>
  <si>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</si>
  <si>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</si>
  <si>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</si>
  <si>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</si>
  <si>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</si>
  <si>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</si>
  <si>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</si>
  <si>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</si>
  <si>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</si>
  <si>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</si>
  <si>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</si>
  <si>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</si>
  <si>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</si>
  <si>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</si>
  <si>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</si>
  <si>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</si>
  <si>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</si>
  <si>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</si>
  <si>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</si>
  <si>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</si>
  <si>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</si>
  <si>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</si>
  <si>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</si>
  <si>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</si>
  <si>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</si>
  <si>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</si>
  <si>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</si>
  <si>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</si>
  <si>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</si>
  <si>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</si>
  <si>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</si>
  <si>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</si>
  <si>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</si>
  <si>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</si>
  <si>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</si>
  <si>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</si>
  <si>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</si>
  <si>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</si>
  <si>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</si>
  <si>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</si>
  <si>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</si>
  <si>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</si>
  <si>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</si>
  <si>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</si>
  <si>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</si>
  <si>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</si>
  <si>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</si>
  <si>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</si>
  <si>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</si>
  <si>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</si>
  <si>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</si>
  <si>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</si>
  <si>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</si>
  <si>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</si>
  <si>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</si>
  <si>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</si>
  <si>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</si>
  <si>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</si>
  <si>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</si>
  <si>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</si>
  <si>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</si>
  <si>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</si>
  <si>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</si>
  <si>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</si>
  <si>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</si>
  <si>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</si>
  <si>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</si>
  <si>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</si>
  <si>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</si>
  <si>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</si>
  <si>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</si>
  <si>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</si>
  <si>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</si>
  <si>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</si>
  <si>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</si>
  <si>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</si>
  <si>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</si>
  <si>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</si>
  <si>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</si>
  <si>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</si>
  <si>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</si>
  <si>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</si>
  <si>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</si>
  <si>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</si>
  <si>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</si>
  <si>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</si>
  <si>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</si>
  <si>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</si>
  <si>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</si>
  <si>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</si>
  <si>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</si>
  <si>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</si>
  <si>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</si>
  <si>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</si>
  <si>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</si>
  <si>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</si>
  <si>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</si>
  <si>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</si>
  <si>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</si>
  <si>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</si>
  <si>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</si>
  <si>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</si>
  <si>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</si>
  <si>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</si>
  <si>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</si>
  <si>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</si>
  <si>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</si>
  <si>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</si>
  <si>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</si>
  <si>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</si>
  <si>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</si>
  <si>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</si>
  <si>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</si>
  <si>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</si>
  <si>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</si>
  <si>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</si>
  <si>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</si>
  <si>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</si>
  <si>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</si>
  <si>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</si>
  <si>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</si>
  <si>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</si>
  <si>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</si>
  <si>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</si>
  <si>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</si>
  <si>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</si>
  <si>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</si>
  <si>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</si>
  <si>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</si>
  <si>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</si>
  <si>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</si>
  <si>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</si>
  <si>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</si>
  <si>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</si>
  <si>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</si>
  <si>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</si>
  <si>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</si>
  <si>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</si>
  <si>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</si>
  <si>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</si>
  <si>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</si>
  <si>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</si>
  <si>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</si>
  <si>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</si>
  <si>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</si>
  <si>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</si>
  <si>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</si>
  <si>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</si>
  <si>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</si>
  <si>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</si>
  <si>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</si>
  <si>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</si>
  <si>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</si>
  <si>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</si>
  <si>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</si>
  <si>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</si>
  <si>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</si>
  <si>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</si>
  <si>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</si>
  <si>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</si>
  <si>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</si>
  <si>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</si>
  <si>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</si>
  <si>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</si>
  <si>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</si>
  <si>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</si>
  <si>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</si>
  <si>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</si>
  <si>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</si>
  <si>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</si>
  <si>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</si>
  <si>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</si>
  <si>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</si>
  <si>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</si>
  <si>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</si>
  <si>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</si>
  <si>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</si>
  <si>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</si>
  <si>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</si>
  <si>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</si>
  <si>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</si>
  <si>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</si>
  <si>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</si>
  <si>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</si>
  <si>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</si>
  <si>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</si>
  <si>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</si>
  <si>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</si>
  <si>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</si>
  <si>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</si>
  <si>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</si>
  <si>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</si>
  <si>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</si>
  <si>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</si>
  <si>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</si>
  <si>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</si>
  <si>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</si>
  <si>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</si>
  <si>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</si>
  <si>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</si>
  <si>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</si>
  <si>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</si>
  <si>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</si>
  <si>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</si>
  <si>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</si>
  <si>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</si>
  <si>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</si>
  <si>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</si>
  <si>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</si>
  <si>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</si>
  <si>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</si>
  <si>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</si>
  <si>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</si>
  <si>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</si>
  <si>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</si>
  <si>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</si>
  <si>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</si>
  <si>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</si>
  <si>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</si>
  <si>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</si>
  <si>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</si>
  <si>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</si>
  <si>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</si>
  <si>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</si>
  <si>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</si>
  <si>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</si>
  <si>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</si>
  <si>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</si>
  <si>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</si>
  <si>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</si>
  <si>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</si>
  <si>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</si>
  <si>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</si>
  <si>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</si>
  <si>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</si>
  <si>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</si>
  <si>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</si>
  <si>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</si>
  <si>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</si>
  <si>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</si>
  <si>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</si>
  <si>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</si>
  <si>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</si>
  <si>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</si>
  <si>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</si>
  <si>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</si>
  <si>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</si>
  <si>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</si>
  <si>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</si>
  <si>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</si>
  <si>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</si>
  <si>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</si>
  <si>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</si>
  <si>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</si>
  <si>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</si>
  <si>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</si>
  <si>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</si>
  <si>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</si>
  <si>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</si>
  <si>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</si>
  <si>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</si>
  <si>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</si>
  <si>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</si>
  <si>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</si>
  <si>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</si>
  <si>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</si>
  <si>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</si>
  <si>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</si>
  <si>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</si>
  <si>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</si>
  <si>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</si>
  <si>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</si>
  <si>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</si>
  <si>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</si>
  <si>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</si>
  <si>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</si>
  <si>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</si>
  <si>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</si>
  <si>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</si>
  <si>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</si>
  <si>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</si>
  <si>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</si>
  <si>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</si>
  <si>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</si>
  <si>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</si>
  <si>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</si>
  <si>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</si>
  <si>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</si>
  <si>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</si>
  <si>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</si>
  <si>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</si>
  <si>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</si>
  <si>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</si>
  <si>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</si>
  <si>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</si>
  <si>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</si>
  <si>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</si>
  <si>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</si>
  <si>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</si>
  <si>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</si>
  <si>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</si>
  <si>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</si>
  <si>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</si>
  <si>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</si>
  <si>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</si>
  <si>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</si>
  <si>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</si>
  <si>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</si>
  <si>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</si>
  <si>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</si>
  <si>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</si>
  <si>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</si>
  <si>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</si>
  <si>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</si>
  <si>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</si>
  <si>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</si>
  <si>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</si>
  <si>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</si>
  <si>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</si>
  <si>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</si>
  <si>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</si>
  <si>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</si>
  <si>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</si>
  <si>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</si>
  <si>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</si>
  <si>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</si>
  <si>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</si>
  <si>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</si>
  <si>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</si>
  <si>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</si>
  <si>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</si>
  <si>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</si>
  <si>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</si>
  <si>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</si>
  <si>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</si>
  <si>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</si>
  <si>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</si>
  <si>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</si>
  <si>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</si>
  <si>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</si>
  <si>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</si>
  <si>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</si>
  <si>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</si>
  <si>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</si>
  <si>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</si>
  <si>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</si>
  <si>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</si>
  <si>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</si>
  <si>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</si>
  <si>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</si>
  <si>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</si>
  <si>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</si>
  <si>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</si>
  <si>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</si>
  <si>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</si>
  <si>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</si>
  <si>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</si>
  <si>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</si>
  <si>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</si>
  <si>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</si>
  <si>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</si>
  <si>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</si>
  <si>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</si>
  <si>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</si>
  <si>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</si>
  <si>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</si>
  <si>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</si>
  <si>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</si>
  <si>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</si>
  <si>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</si>
  <si>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</si>
  <si>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</si>
  <si>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</si>
  <si>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</si>
  <si>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</si>
  <si>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</si>
  <si>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</si>
  <si>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</si>
  <si>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</si>
  <si>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</si>
  <si>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</si>
  <si>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</si>
  <si>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</si>
  <si>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</si>
  <si>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</si>
  <si>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</si>
  <si>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</si>
  <si>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</si>
  <si>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</si>
  <si>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</si>
  <si>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</si>
  <si>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</si>
  <si>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</si>
  <si>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</si>
  <si>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</si>
  <si>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</si>
  <si>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</si>
  <si>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</si>
  <si>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</si>
  <si>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</si>
  <si>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</si>
  <si>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</si>
  <si>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</si>
  <si>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</si>
  <si>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</si>
  <si>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</si>
  <si>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</si>
  <si>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</si>
  <si>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</si>
  <si>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</si>
  <si>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</si>
  <si>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</si>
  <si>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</si>
  <si>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</si>
  <si>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</si>
  <si>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</si>
  <si>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</si>
  <si>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</si>
  <si>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</si>
  <si>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</si>
  <si>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</si>
  <si>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</si>
  <si>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</si>
  <si>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</si>
  <si>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</si>
  <si>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</si>
  <si>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</si>
  <si>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</si>
  <si>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</si>
  <si>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</si>
  <si>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</si>
  <si>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</si>
  <si>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</si>
  <si>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</si>
  <si>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</si>
  <si>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</si>
  <si>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</si>
  <si>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</si>
  <si>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</si>
  <si>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</si>
  <si>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</si>
  <si>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</si>
  <si>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</si>
  <si>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</si>
  <si>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</si>
  <si>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</si>
  <si>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</si>
  <si>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</si>
  <si>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</si>
  <si>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</si>
  <si>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</si>
  <si>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</si>
  <si>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</si>
  <si>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</si>
  <si>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</si>
  <si>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</si>
  <si>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</si>
  <si>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</si>
  <si>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</si>
  <si>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</si>
  <si>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</si>
  <si>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</si>
  <si>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</si>
  <si>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</si>
  <si>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</si>
  <si>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</si>
  <si>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</si>
  <si>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</si>
  <si>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</si>
  <si>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</si>
  <si>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</si>
  <si>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</si>
  <si>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</si>
  <si>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</si>
  <si>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</si>
  <si>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</si>
  <si>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</si>
  <si>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</si>
  <si>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</si>
  <si>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</si>
  <si>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</si>
  <si>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</si>
  <si>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</si>
  <si>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</si>
  <si>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</si>
  <si>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</si>
  <si>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</si>
  <si>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</si>
  <si>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</si>
  <si>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</si>
  <si>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</si>
  <si>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</si>
  <si>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</si>
  <si>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</si>
  <si>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</si>
  <si>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</si>
  <si>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</si>
  <si>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</si>
  <si>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</si>
  <si>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</si>
  <si>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</si>
  <si>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</si>
  <si>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</si>
  <si>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</si>
  <si>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</si>
  <si>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</si>
  <si>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</si>
  <si>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</si>
  <si>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</si>
  <si>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</si>
  <si>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</si>
  <si>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</si>
  <si>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</si>
  <si>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</si>
  <si>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</si>
  <si>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</si>
  <si>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</si>
  <si>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</si>
  <si>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</si>
  <si>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</si>
  <si>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</si>
  <si>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</si>
  <si>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</si>
  <si>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</si>
  <si>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</si>
  <si>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</si>
  <si>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</si>
  <si>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</si>
  <si>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</si>
  <si>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</si>
  <si>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</si>
  <si>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</si>
  <si>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</si>
  <si>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</si>
  <si>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</si>
  <si>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</si>
  <si>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</si>
  <si>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</si>
  <si>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</si>
  <si>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</si>
  <si>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</si>
  <si>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</si>
  <si>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</si>
  <si>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</si>
  <si>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</si>
  <si>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</si>
  <si>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</si>
  <si>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</si>
  <si>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</si>
  <si>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</si>
  <si>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</si>
  <si>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</si>
  <si>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</si>
  <si>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</si>
  <si>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</si>
  <si>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</si>
  <si>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</si>
  <si>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</si>
  <si>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</si>
  <si>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</si>
  <si>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</si>
  <si>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</si>
  <si>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</si>
  <si>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</si>
  <si>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</si>
  <si>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</si>
  <si>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</si>
  <si>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</si>
  <si>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</si>
  <si>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</si>
  <si>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</si>
  <si>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</si>
  <si>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</si>
  <si>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</si>
  <si>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</si>
  <si>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</si>
  <si>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</si>
  <si>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</si>
  <si>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</si>
  <si>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</si>
  <si>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</si>
  <si>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</si>
  <si>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</si>
  <si>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</si>
  <si>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</si>
  <si>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</si>
  <si>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</si>
  <si>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</si>
  <si>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</si>
  <si>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</si>
  <si>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</si>
  <si>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</si>
  <si>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</si>
  <si>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</si>
  <si>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</si>
  <si>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</si>
  <si>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</si>
  <si>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</si>
  <si>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</si>
  <si>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</si>
  <si>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</si>
  <si>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</si>
  <si>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</si>
  <si>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</si>
  <si>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</si>
  <si>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</si>
  <si>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</si>
  <si>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</si>
  <si>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</si>
  <si>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</si>
  <si>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</si>
  <si>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</si>
  <si>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</si>
  <si>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</si>
  <si>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</si>
  <si>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</si>
  <si>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</si>
  <si>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</si>
  <si>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</si>
  <si>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</si>
  <si>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</si>
  <si>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</si>
  <si>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</si>
  <si>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</si>
  <si>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</si>
  <si>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</si>
  <si>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</si>
  <si>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</si>
  <si>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</si>
  <si>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</si>
  <si>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</si>
  <si>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</si>
  <si>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</si>
  <si>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</si>
  <si>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</si>
  <si>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</si>
  <si>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</si>
  <si>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</si>
  <si>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</si>
  <si>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</si>
  <si>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</si>
  <si>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</si>
  <si>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</si>
  <si>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</si>
  <si>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</si>
  <si>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</si>
  <si>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</si>
  <si>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</si>
  <si>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</si>
  <si>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</si>
  <si>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</si>
  <si>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</si>
  <si>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</si>
  <si>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</si>
  <si>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</si>
  <si>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</si>
  <si>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</si>
  <si>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</si>
  <si>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</si>
  <si>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</si>
  <si>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</si>
  <si>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</si>
  <si>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</si>
  <si>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</si>
  <si>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</si>
  <si>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</si>
  <si>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</si>
  <si>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</si>
  <si>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</si>
  <si>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</si>
  <si>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</si>
  <si>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</si>
  <si>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</si>
  <si>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</si>
  <si>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</si>
  <si>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</si>
  <si>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</si>
  <si>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</si>
  <si>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</si>
  <si>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</si>
  <si>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</si>
  <si>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</si>
  <si>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</si>
  <si>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</si>
  <si>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</si>
  <si>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</si>
  <si>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</si>
  <si>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</si>
  <si>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</si>
  <si>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</si>
  <si>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</si>
  <si>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</si>
  <si>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</si>
  <si>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</si>
  <si>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</si>
  <si>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</si>
  <si>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</si>
  <si>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</si>
  <si>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</si>
  <si>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</si>
  <si>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</si>
  <si>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</si>
  <si>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</si>
  <si>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</si>
  <si>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</si>
  <si>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</si>
  <si>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</si>
  <si>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</si>
  <si>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</si>
  <si>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</si>
  <si>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</si>
  <si>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</si>
  <si>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</si>
  <si>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</si>
  <si>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</si>
  <si>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</si>
  <si>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</si>
  <si>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</si>
  <si>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</si>
  <si>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</si>
  <si>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</si>
  <si>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</si>
  <si>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</si>
  <si>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</si>
  <si>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</si>
  <si>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</si>
  <si>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</si>
  <si>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</si>
  <si>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</si>
  <si>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</si>
  <si>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</si>
  <si>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</si>
  <si>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</si>
  <si>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</si>
  <si>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</si>
  <si>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</si>
  <si>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</si>
  <si>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</si>
  <si>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</si>
  <si>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</si>
  <si>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</si>
  <si>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</si>
  <si>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</si>
  <si>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</si>
  <si>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</si>
  <si>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</si>
  <si>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</si>
  <si>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</si>
  <si>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</si>
  <si>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</si>
  <si>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</si>
  <si>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</si>
  <si>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</si>
  <si>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</si>
  <si>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</si>
  <si>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</si>
  <si>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</si>
  <si>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</si>
  <si>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</si>
  <si>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</si>
  <si>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</si>
  <si>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</si>
  <si>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</si>
  <si>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</si>
  <si>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</si>
  <si>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</si>
  <si>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</si>
  <si>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</si>
  <si>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</si>
  <si>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</si>
  <si>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</si>
  <si>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</si>
  <si>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</si>
  <si>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</si>
  <si>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</si>
  <si>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</si>
  <si>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</si>
  <si>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</si>
  <si>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</si>
  <si>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</si>
  <si>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</si>
  <si>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</si>
  <si>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</si>
  <si>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</si>
  <si>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</si>
  <si>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</si>
  <si>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</si>
  <si>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</si>
  <si>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</si>
  <si>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</si>
  <si>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</si>
  <si>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</si>
  <si>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</si>
  <si>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</si>
  <si>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</si>
  <si>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</si>
  <si>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</si>
  <si>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</si>
  <si>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</si>
  <si>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</si>
  <si>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</si>
  <si>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</si>
  <si>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</si>
  <si>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</si>
  <si>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</si>
  <si>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</si>
  <si>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</si>
  <si>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</si>
  <si>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</si>
  <si>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</si>
  <si>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</si>
  <si>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</si>
  <si>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</si>
  <si>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</si>
  <si>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</si>
  <si>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</si>
  <si>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</si>
  <si>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</si>
  <si>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</si>
  <si>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</si>
  <si>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</si>
  <si>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</si>
  <si>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</si>
  <si>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</si>
  <si>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</si>
  <si>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</si>
  <si>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</si>
  <si>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</si>
  <si>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</si>
  <si>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</si>
  <si>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</si>
  <si>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</si>
  <si>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</si>
  <si>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</si>
  <si>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</si>
  <si>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</si>
  <si>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</si>
  <si>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</si>
  <si>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</si>
  <si>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</si>
  <si>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</si>
  <si>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</si>
  <si>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</si>
  <si>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</si>
  <si>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</si>
  <si>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</si>
  <si>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</si>
  <si>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</si>
  <si>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</si>
  <si>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</si>
  <si>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</si>
  <si>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</si>
  <si>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</si>
  <si>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</si>
  <si>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</si>
  <si>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</si>
  <si>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</si>
  <si>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</si>
  <si>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</si>
  <si>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</si>
  <si>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</si>
  <si>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</si>
  <si>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</si>
  <si>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</si>
  <si>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</si>
  <si>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</si>
  <si>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</si>
  <si>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</si>
  <si>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</si>
  <si>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</si>
  <si>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</si>
  <si>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</si>
  <si>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</si>
  <si>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</si>
  <si>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</si>
  <si>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</si>
  <si>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</si>
  <si>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</si>
  <si>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</si>
  <si>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</si>
  <si>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</si>
  <si>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</si>
  <si>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</si>
  <si>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</si>
  <si>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</si>
  <si>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</si>
  <si>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</si>
  <si>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</si>
  <si>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</si>
  <si>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</si>
  <si>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</si>
  <si>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</si>
  <si>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</si>
  <si>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</si>
  <si>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</si>
  <si>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</si>
  <si>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</si>
  <si>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</si>
  <si>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</si>
  <si>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</si>
  <si>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</si>
  <si>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</si>
  <si>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</si>
  <si>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</si>
  <si>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</si>
  <si>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</si>
  <si>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</si>
  <si>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</si>
  <si>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</si>
  <si>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</si>
  <si>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</si>
  <si>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</si>
  <si>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</si>
  <si>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</si>
  <si>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</si>
  <si>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</si>
  <si>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</si>
  <si>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</si>
  <si>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</si>
  <si>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</si>
  <si>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</si>
  <si>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</si>
  <si>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</si>
  <si>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</si>
  <si>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</si>
  <si>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</si>
  <si>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</si>
  <si>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</si>
  <si>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</si>
  <si>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</si>
  <si>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</si>
  <si>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</si>
  <si>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</si>
  <si>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</si>
  <si>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</si>
  <si>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</si>
  <si>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</si>
  <si>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</si>
  <si>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</si>
  <si>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</si>
  <si>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</si>
  <si>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</si>
  <si>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</si>
  <si>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</si>
  <si>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</si>
  <si>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</si>
  <si>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</si>
  <si>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</si>
  <si>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</si>
  <si>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</si>
  <si>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</si>
  <si>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</si>
  <si>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</si>
  <si>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</si>
  <si>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</si>
  <si>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</si>
  <si>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</si>
  <si>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</si>
  <si>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</si>
  <si>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</si>
  <si>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</si>
  <si>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</si>
  <si>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</si>
  <si>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</si>
  <si>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</si>
  <si>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</si>
  <si>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</si>
  <si>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</si>
  <si>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</si>
  <si>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</si>
  <si>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</si>
  <si>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</si>
  <si>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</si>
  <si>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</si>
  <si>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</si>
  <si>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</si>
  <si>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</si>
  <si>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</si>
  <si>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</si>
  <si>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</si>
  <si>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</si>
  <si>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</si>
  <si>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</si>
  <si>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</si>
  <si>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</si>
  <si>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</si>
  <si>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</si>
  <si>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</si>
  <si>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</si>
  <si>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</si>
  <si>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</si>
  <si>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</si>
  <si>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</si>
  <si>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</si>
  <si>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</si>
  <si>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</si>
  <si>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</si>
  <si>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</si>
  <si>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</si>
  <si>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</si>
  <si>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</si>
  <si>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</si>
  <si>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</si>
  <si>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</si>
  <si>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</si>
  <si>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</si>
  <si>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</si>
  <si>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</si>
  <si>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</si>
  <si>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</si>
  <si>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</si>
  <si>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</si>
  <si>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</si>
  <si>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</si>
  <si>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</si>
  <si>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</si>
  <si>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</si>
  <si>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</si>
  <si>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</si>
  <si>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</si>
  <si>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</si>
  <si>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</si>
  <si>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</si>
  <si>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</si>
  <si>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</si>
  <si>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</si>
  <si>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</si>
  <si>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</si>
  <si>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</si>
  <si>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</si>
  <si>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</si>
  <si>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</si>
  <si>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</si>
  <si>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</si>
  <si>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</si>
  <si>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</si>
  <si>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</si>
  <si>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</si>
  <si>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</si>
  <si>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</si>
  <si>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</si>
  <si>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</si>
  <si>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</si>
  <si>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</si>
  <si>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</si>
  <si>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</si>
  <si>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</si>
  <si>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</si>
  <si>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</si>
  <si>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</si>
  <si>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</si>
  <si>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</si>
  <si>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</si>
  <si>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</si>
  <si>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</si>
  <si>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</si>
  <si>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</si>
  <si>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</si>
  <si>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</si>
  <si>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</si>
  <si>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</si>
  <si>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</si>
  <si>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</si>
  <si>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</si>
  <si>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</si>
  <si>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</si>
  <si>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</si>
  <si>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</si>
  <si>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</si>
  <si>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</si>
  <si>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</si>
  <si>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</si>
  <si>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</si>
  <si>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</si>
  <si>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</si>
  <si>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</si>
  <si>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</si>
  <si>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</si>
  <si>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</si>
  <si>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</si>
  <si>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</si>
  <si>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</si>
  <si>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</si>
  <si>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</si>
  <si>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</si>
  <si>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</si>
  <si>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</si>
  <si>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</si>
  <si>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</si>
  <si>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</si>
  <si>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</si>
  <si>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</si>
  <si>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</si>
  <si>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</si>
  <si>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</si>
  <si>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</si>
  <si>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</si>
  <si>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</si>
  <si>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</si>
  <si>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</si>
  <si>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</si>
  <si>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</si>
  <si>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</si>
  <si>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</si>
  <si>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</si>
  <si>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</si>
  <si>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</si>
  <si>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</si>
  <si>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</si>
  <si>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</si>
  <si>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</si>
  <si>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</si>
  <si>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</si>
  <si>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</si>
  <si>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</si>
  <si>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</si>
  <si>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</si>
  <si>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</si>
  <si>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</si>
  <si>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</si>
  <si>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</si>
  <si>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</si>
  <si>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</si>
  <si>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</si>
  <si>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</si>
  <si>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</si>
  <si>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</si>
  <si>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</si>
  <si>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</si>
  <si>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</si>
  <si>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</si>
  <si>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</si>
  <si>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</si>
  <si>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</si>
  <si>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</si>
  <si>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</si>
  <si>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</si>
  <si>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</si>
  <si>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</si>
  <si>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</si>
  <si>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</si>
  <si>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</si>
  <si>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</si>
  <si>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</si>
  <si>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</si>
  <si>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</si>
  <si>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</si>
  <si>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</si>
  <si>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</si>
  <si>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</si>
  <si>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</si>
  <si>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</si>
  <si>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</si>
  <si>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</si>
  <si>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</si>
  <si>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</si>
  <si>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</si>
  <si>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</si>
  <si>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</si>
  <si>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</si>
  <si>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</si>
  <si>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</si>
  <si>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</si>
  <si>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</si>
  <si>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</si>
  <si>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</si>
  <si>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</si>
  <si>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</si>
  <si>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</si>
  <si>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</si>
  <si>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</si>
  <si>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</si>
  <si>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</si>
  <si>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</si>
  <si>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</si>
  <si>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</si>
  <si>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</si>
  <si>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</si>
  <si>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</si>
  <si>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</si>
  <si>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</si>
  <si>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</si>
  <si>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</si>
  <si>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</si>
  <si>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</si>
  <si>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</si>
  <si>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</si>
  <si>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</si>
  <si>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</si>
  <si>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</si>
  <si>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</si>
  <si>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</si>
  <si>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</si>
  <si>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</si>
  <si>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</si>
  <si>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</si>
  <si>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</si>
  <si>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</si>
  <si>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</si>
  <si>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</si>
  <si>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</si>
  <si>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</si>
  <si>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</si>
  <si>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</si>
  <si>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</si>
  <si>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</si>
  <si>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</si>
  <si>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</si>
  <si>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</si>
  <si>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</si>
  <si>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</si>
  <si>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</si>
  <si>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</si>
  <si>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</si>
  <si>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</si>
  <si>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</si>
  <si>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</si>
  <si>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</si>
  <si>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</si>
  <si>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</si>
  <si>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</si>
  <si>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</si>
  <si>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</si>
  <si>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</si>
  <si>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</si>
  <si>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</si>
  <si>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</si>
  <si>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</si>
  <si>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</si>
  <si>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</si>
  <si>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</si>
  <si>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</si>
  <si>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</si>
  <si>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</si>
  <si>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</si>
  <si>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</si>
  <si>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</si>
  <si>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</si>
  <si>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</si>
  <si>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</si>
  <si>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</si>
  <si>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</si>
  <si>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</si>
  <si>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</si>
  <si>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</si>
  <si>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</si>
  <si>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</si>
  <si>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</si>
  <si>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</si>
  <si>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</si>
  <si>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</si>
  <si>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</si>
  <si>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</si>
  <si>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</si>
  <si>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</si>
  <si>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</si>
  <si>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</si>
  <si>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</si>
  <si>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</si>
  <si>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</si>
  <si>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</si>
  <si>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</si>
  <si>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</si>
  <si>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</si>
  <si>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</si>
  <si>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</si>
  <si>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</si>
  <si>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</si>
  <si>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</si>
  <si>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</si>
  <si>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</si>
  <si>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</si>
  <si>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</si>
  <si>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</si>
  <si>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</si>
  <si>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</si>
  <si>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</si>
  <si>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</si>
  <si>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</si>
  <si>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</si>
  <si>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</si>
  <si>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</si>
  <si>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</si>
  <si>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</si>
  <si>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</si>
  <si>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</si>
  <si>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</si>
  <si>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</si>
  <si>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</si>
  <si>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</si>
  <si>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</si>
  <si>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</si>
  <si>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</si>
  <si>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</si>
  <si>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</si>
  <si>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</si>
  <si>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</si>
  <si>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</si>
  <si>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</si>
  <si>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</si>
  <si>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</si>
  <si>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</si>
  <si>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</si>
  <si>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</si>
  <si>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</si>
  <si>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</si>
  <si>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</si>
  <si>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</si>
  <si>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</si>
  <si>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</si>
  <si>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</si>
  <si>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</si>
  <si>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</si>
  <si>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</si>
  <si>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</si>
  <si>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</si>
  <si>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</si>
  <si>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</si>
  <si>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</si>
  <si>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</si>
  <si>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</si>
  <si>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</si>
  <si>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</si>
  <si>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</si>
  <si>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</si>
  <si>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</si>
  <si>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</si>
  <si>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</si>
  <si>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</si>
  <si>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</si>
  <si>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</si>
  <si>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</si>
  <si>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</si>
  <si>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</si>
  <si>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</si>
  <si>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</si>
  <si>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</si>
  <si>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</si>
  <si>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</si>
  <si>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</si>
  <si>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</si>
  <si>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</si>
  <si>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</si>
  <si>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</si>
  <si>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</si>
  <si>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</si>
  <si>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</si>
  <si>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</si>
  <si>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</si>
  <si>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</si>
  <si>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</si>
  <si>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</si>
  <si>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</si>
  <si>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</si>
  <si>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</si>
  <si>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</si>
  <si>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</si>
  <si>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</si>
  <si>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</si>
  <si>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</si>
  <si>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</si>
  <si>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</si>
  <si>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</si>
  <si>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</si>
  <si>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</si>
  <si>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</si>
  <si>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</si>
  <si>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</si>
  <si>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</si>
  <si>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</si>
  <si>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</si>
  <si>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</si>
  <si>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</si>
  <si>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</si>
  <si>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</si>
  <si>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</si>
  <si>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</si>
  <si>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</si>
  <si>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</si>
  <si>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</si>
  <si>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</si>
  <si>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</si>
  <si>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</si>
  <si>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</si>
  <si>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</si>
  <si>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</si>
  <si>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</si>
  <si>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</si>
  <si>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</si>
  <si>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</si>
  <si>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</si>
  <si>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</si>
  <si>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</si>
  <si>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</si>
  <si>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</si>
  <si>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</si>
  <si>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</si>
  <si>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</si>
  <si>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</si>
  <si>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</si>
  <si>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</si>
  <si>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</si>
  <si>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</si>
  <si>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</si>
  <si>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</si>
  <si>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</si>
  <si>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</si>
  <si>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</si>
  <si>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</si>
  <si>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</si>
  <si>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</si>
  <si>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</si>
  <si>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</si>
  <si>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</si>
  <si>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</si>
  <si>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</si>
  <si>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</si>
  <si>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</si>
  <si>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</si>
  <si>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</si>
  <si>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</si>
  <si>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</si>
  <si>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</si>
  <si>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</si>
  <si>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</si>
  <si>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</si>
  <si>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</si>
  <si>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</si>
  <si>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</si>
  <si>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</si>
  <si>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</si>
  <si>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</si>
  <si>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</si>
  <si>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</si>
  <si>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</si>
  <si>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</si>
  <si>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</si>
  <si>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</si>
  <si>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</si>
  <si>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</si>
  <si>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</si>
  <si>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</si>
  <si>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</si>
  <si>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</si>
  <si>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</si>
  <si>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</si>
  <si>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</si>
  <si>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</si>
  <si>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</si>
  <si>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</si>
  <si>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</si>
  <si>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</si>
  <si>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</si>
  <si>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</si>
  <si>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</si>
  <si>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</si>
  <si>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</si>
  <si>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</si>
  <si>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</si>
  <si>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</si>
  <si>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</si>
  <si>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</si>
  <si>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</si>
  <si>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</si>
  <si>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</si>
  <si>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</si>
  <si>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</si>
  <si>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</si>
  <si>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</si>
  <si>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</si>
  <si>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</si>
  <si>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</si>
  <si>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</si>
  <si>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</si>
  <si>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</si>
  <si>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</si>
  <si>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</si>
  <si>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</si>
  <si>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</si>
  <si>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</si>
  <si>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</si>
  <si>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</si>
  <si>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</si>
  <si>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</si>
  <si>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</si>
  <si>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</si>
  <si>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</si>
  <si>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</si>
  <si>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</si>
  <si>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</si>
  <si>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</si>
  <si>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</si>
  <si>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</si>
  <si>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</si>
  <si>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</si>
  <si>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</si>
  <si>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</si>
  <si>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</si>
  <si>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</si>
  <si>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</si>
  <si>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</si>
  <si>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</si>
  <si>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</si>
  <si>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</si>
  <si>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</si>
  <si>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</si>
  <si>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</si>
  <si>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</si>
  <si>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</si>
  <si>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</si>
  <si>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</si>
  <si>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</si>
  <si>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</si>
  <si>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</si>
  <si>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</si>
  <si>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</si>
  <si>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</si>
  <si>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</si>
  <si>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</si>
  <si>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</si>
  <si>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</si>
  <si>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</si>
  <si>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</si>
  <si>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</si>
  <si>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</si>
  <si>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</si>
  <si>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</si>
  <si>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</si>
  <si>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</si>
  <si>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</si>
  <si>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</si>
  <si>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</si>
  <si>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</si>
  <si>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</si>
  <si>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</si>
  <si>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</si>
  <si>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</si>
  <si>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</si>
  <si>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</si>
  <si>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</si>
  <si>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</si>
  <si>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</si>
  <si>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</si>
  <si>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</si>
  <si>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</si>
  <si>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</si>
  <si>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</si>
  <si>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</si>
  <si>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</si>
  <si>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</si>
  <si>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</si>
  <si>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</si>
  <si>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</si>
  <si>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</si>
  <si>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</si>
  <si>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</si>
  <si>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</si>
  <si>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</si>
  <si>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</si>
  <si>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</si>
  <si>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</si>
  <si>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</si>
  <si>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</si>
  <si>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</si>
  <si>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</si>
  <si>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</si>
  <si>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</si>
  <si>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</si>
  <si>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</si>
  <si>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</si>
  <si>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</si>
  <si>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</si>
  <si>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</si>
  <si>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</si>
  <si>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</si>
  <si>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</si>
  <si>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</si>
  <si>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</si>
  <si>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</si>
  <si>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</si>
  <si>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</si>
  <si>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</si>
  <si>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</si>
  <si>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</si>
  <si>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</si>
  <si>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</si>
  <si>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</si>
  <si>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</si>
  <si>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</si>
  <si>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</si>
  <si>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</si>
  <si>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</si>
  <si>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</si>
  <si>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</si>
  <si>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</si>
  <si>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</si>
  <si>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</si>
  <si>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</si>
  <si>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</si>
  <si>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</si>
  <si>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</si>
  <si>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</si>
  <si>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</si>
  <si>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</si>
  <si>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</si>
  <si>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</si>
  <si>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</si>
  <si>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</si>
  <si>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</si>
  <si>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</si>
  <si>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</si>
  <si>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</si>
  <si>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</si>
  <si>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</si>
  <si>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</si>
  <si>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</si>
  <si>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</si>
  <si>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</si>
  <si>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</si>
  <si>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</si>
  <si>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</si>
  <si>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</si>
  <si>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</si>
  <si>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</si>
  <si>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</si>
  <si>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</si>
  <si>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</si>
  <si>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</si>
  <si>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</si>
  <si>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</si>
  <si>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</si>
  <si>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</si>
  <si>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</si>
  <si>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</si>
  <si>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</si>
  <si>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</si>
  <si>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</si>
  <si>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</si>
  <si>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</si>
  <si>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</si>
  <si>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</si>
  <si>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</si>
  <si>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</si>
  <si>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</si>
  <si>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</si>
  <si>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</si>
  <si>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</si>
  <si>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</si>
  <si>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</si>
  <si>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</si>
  <si>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</si>
  <si>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</si>
  <si>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</si>
  <si>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</si>
  <si>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</si>
  <si>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</si>
  <si>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</si>
  <si>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</si>
  <si>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</si>
  <si>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</si>
  <si>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</si>
  <si>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</si>
  <si>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</si>
  <si>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</si>
  <si>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</si>
  <si>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</si>
  <si>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</si>
  <si>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</si>
  <si>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</si>
  <si>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</si>
  <si>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</si>
  <si>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</si>
  <si>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</si>
  <si>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</si>
  <si>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</si>
  <si>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</si>
  <si>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</si>
  <si>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</si>
  <si>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</si>
  <si>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</si>
  <si>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</si>
  <si>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</si>
  <si>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</si>
  <si>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</si>
  <si>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</si>
  <si>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</si>
  <si>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</si>
  <si>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</si>
  <si>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</si>
  <si>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</si>
  <si>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</si>
  <si>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</si>
  <si>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</si>
  <si>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</si>
  <si>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</si>
  <si>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</si>
  <si>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</si>
  <si>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</si>
  <si>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</si>
  <si>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</si>
  <si>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</si>
  <si>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</si>
  <si>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</si>
  <si>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</si>
  <si>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</si>
  <si>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</si>
  <si>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</si>
  <si>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</si>
  <si>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</si>
  <si>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</si>
  <si>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</si>
  <si>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</si>
  <si>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</si>
  <si>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</si>
  <si>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</si>
  <si>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</si>
  <si>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</si>
  <si>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</si>
  <si>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</si>
  <si>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</si>
  <si>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</si>
  <si>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</si>
  <si>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</si>
  <si>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</si>
  <si>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</si>
  <si>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</si>
  <si>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</si>
  <si>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</si>
  <si>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</si>
  <si>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</si>
  <si>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</si>
  <si>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</si>
  <si>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</si>
  <si>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</si>
  <si>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</si>
  <si>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</si>
  <si>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</si>
  <si>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</si>
  <si>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</si>
  <si>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</si>
  <si>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</si>
  <si>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</si>
  <si>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</si>
  <si>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</si>
  <si>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</si>
  <si>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</si>
  <si>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</si>
  <si>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</si>
  <si>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</si>
  <si>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</si>
  <si>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</si>
  <si>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</si>
  <si>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</si>
  <si>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</si>
  <si>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</si>
  <si>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</si>
  <si>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</si>
  <si>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</si>
  <si>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</si>
  <si>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</si>
  <si>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</si>
  <si>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</si>
  <si>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</si>
  <si>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</si>
  <si>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</si>
  <si>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</si>
  <si>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</si>
  <si>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</si>
  <si>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</si>
  <si>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</si>
  <si>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</si>
  <si>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</si>
  <si>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</si>
  <si>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</si>
  <si>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</si>
  <si>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</si>
  <si>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</si>
  <si>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</si>
  <si>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</si>
  <si>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</si>
  <si>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</si>
  <si>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</si>
  <si>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</si>
  <si>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</si>
  <si>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</si>
  <si>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</si>
  <si>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</si>
  <si>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</si>
  <si>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</si>
  <si>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</si>
  <si>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</si>
  <si>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</si>
  <si>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</si>
  <si>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</si>
  <si>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</si>
  <si>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</si>
  <si>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</si>
  <si>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</si>
  <si>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</si>
  <si>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</si>
  <si>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</si>
  <si>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</si>
  <si>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</si>
  <si>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</si>
  <si>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</si>
  <si>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</si>
  <si>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</si>
  <si>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</si>
  <si>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</si>
  <si>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</si>
  <si>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</si>
  <si>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</si>
  <si>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</si>
  <si>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</si>
  <si>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</si>
  <si>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</si>
  <si>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</si>
  <si>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</si>
  <si>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</si>
  <si>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</si>
  <si>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</si>
  <si>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</si>
  <si>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</si>
  <si>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</si>
  <si>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</si>
  <si>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</si>
  <si>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</si>
  <si>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</si>
  <si>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</si>
  <si>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</si>
  <si>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</si>
  <si>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</si>
  <si>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</si>
  <si>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</si>
  <si>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</si>
  <si>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</si>
  <si>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</si>
  <si>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</si>
  <si>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</si>
  <si>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</si>
  <si>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</si>
  <si>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</si>
  <si>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</si>
  <si>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</si>
  <si>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</si>
  <si>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</si>
  <si>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</si>
  <si>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</si>
  <si>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</si>
  <si>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</si>
  <si>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</si>
  <si>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</si>
  <si>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</si>
  <si>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</si>
  <si>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</si>
  <si>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</si>
  <si>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</si>
  <si>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</si>
  <si>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</si>
  <si>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</si>
  <si>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</si>
  <si>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</si>
  <si>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</si>
  <si>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</si>
  <si>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</si>
  <si>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</si>
  <si>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</si>
  <si>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</si>
  <si>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</si>
  <si>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</si>
  <si>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</si>
  <si>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</si>
  <si>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</si>
  <si>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</si>
  <si>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</si>
  <si>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</si>
  <si>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</si>
  <si>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</si>
  <si>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</si>
  <si>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</si>
  <si>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</si>
  <si>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</si>
  <si>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</si>
  <si>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</si>
  <si>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</si>
  <si>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</si>
  <si>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</si>
  <si>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</si>
  <si>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</si>
  <si>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</si>
  <si>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</si>
  <si>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</si>
  <si>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</si>
  <si>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</si>
  <si>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</si>
  <si>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</si>
  <si>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</si>
  <si>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</si>
  <si>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</si>
  <si>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</si>
  <si>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</si>
  <si>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</si>
  <si>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</si>
  <si>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</si>
  <si>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</si>
  <si>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</si>
  <si>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</si>
  <si>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</si>
  <si>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</si>
  <si>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</si>
  <si>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</si>
  <si>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</si>
  <si>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</si>
  <si>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</si>
  <si>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</si>
  <si>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</si>
  <si>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</si>
  <si>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</si>
  <si>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</si>
  <si>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</si>
  <si>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</si>
  <si>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</si>
  <si>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</si>
  <si>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</si>
  <si>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</si>
  <si>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</si>
  <si>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</si>
  <si>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</si>
  <si>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</si>
  <si>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</si>
  <si>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</si>
  <si>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</si>
  <si>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</si>
  <si>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</si>
  <si>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</si>
  <si>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</si>
  <si>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</si>
  <si>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</si>
  <si>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</si>
  <si>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</si>
  <si>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</si>
  <si>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</si>
  <si>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</si>
  <si>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</si>
  <si>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</si>
  <si>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</si>
  <si>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</si>
  <si>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</si>
  <si>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</si>
  <si>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</si>
  <si>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</si>
  <si>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</si>
  <si>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</si>
  <si>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</si>
  <si>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</si>
  <si>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</si>
  <si>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</si>
  <si>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</si>
  <si>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</si>
  <si>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</si>
  <si>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</si>
  <si>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</si>
  <si>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</si>
  <si>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</si>
  <si>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</si>
  <si>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</si>
  <si>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</si>
  <si>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</si>
  <si>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</si>
  <si>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</si>
  <si>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</si>
  <si>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</si>
  <si>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</si>
  <si>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</si>
  <si>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</si>
  <si>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</si>
  <si>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</si>
  <si>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</si>
  <si>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</si>
  <si>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</si>
  <si>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</si>
  <si>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</si>
  <si>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</si>
  <si>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</si>
  <si>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</si>
  <si>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</si>
  <si>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</si>
  <si>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</si>
  <si>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</si>
  <si>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</si>
  <si>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</si>
  <si>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</si>
  <si>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</si>
  <si>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</si>
  <si>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</si>
  <si>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</si>
  <si>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</si>
  <si>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</si>
  <si>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</si>
  <si>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</si>
  <si>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</si>
  <si>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</si>
  <si>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</si>
  <si>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</si>
  <si>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</si>
  <si>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</si>
  <si>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</si>
  <si>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</si>
  <si>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</si>
  <si>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</si>
  <si>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</si>
  <si>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</si>
  <si>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</si>
  <si>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</si>
  <si>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</si>
  <si>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</si>
  <si>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</si>
  <si>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</si>
  <si>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</si>
  <si>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</si>
  <si>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</si>
  <si>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</si>
  <si>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</si>
  <si>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</si>
  <si>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</si>
  <si>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</si>
  <si>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</si>
  <si>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</si>
  <si>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</si>
  <si>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</si>
  <si>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</si>
  <si>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</si>
  <si>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</si>
  <si>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</si>
  <si>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</si>
  <si>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</si>
  <si>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</si>
  <si>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</si>
  <si>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</si>
  <si>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</si>
  <si>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</si>
  <si>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</si>
  <si>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</si>
  <si>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</si>
  <si>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</si>
  <si>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</si>
  <si>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</si>
  <si>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</si>
  <si>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</si>
  <si>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</si>
  <si>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</si>
  <si>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</si>
  <si>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</si>
  <si>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</si>
  <si>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</si>
  <si>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</si>
  <si>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</si>
  <si>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</si>
  <si>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</si>
  <si>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</si>
  <si>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</si>
  <si>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</si>
  <si>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</si>
  <si>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</si>
  <si>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</si>
  <si>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</si>
  <si>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</si>
  <si>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</si>
  <si>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</si>
  <si>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</si>
  <si>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</si>
  <si>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</si>
  <si>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</si>
  <si>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</si>
  <si>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</si>
  <si>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</si>
  <si>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</si>
  <si>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</si>
  <si>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</si>
  <si>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</si>
  <si>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</si>
  <si>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</si>
  <si>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</si>
  <si>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</si>
  <si>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</si>
  <si>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</si>
  <si>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</si>
  <si>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</si>
  <si>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</si>
  <si>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</si>
  <si>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</si>
  <si>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</si>
  <si>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</si>
  <si>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</si>
  <si>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</si>
  <si>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</si>
  <si>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</si>
  <si>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</si>
  <si>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</si>
  <si>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</si>
  <si>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</si>
  <si>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</si>
  <si>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</si>
  <si>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</si>
  <si>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</si>
  <si>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</si>
  <si>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</si>
  <si>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</si>
  <si>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</si>
  <si>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</si>
  <si>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</si>
  <si>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</si>
  <si>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</si>
  <si>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</si>
  <si>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</si>
  <si>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</si>
  <si>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</si>
  <si>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</si>
  <si>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</si>
  <si>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</si>
  <si>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</si>
  <si>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</si>
  <si>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</si>
  <si>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</si>
  <si>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</si>
  <si>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</si>
  <si>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</si>
  <si>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</si>
  <si>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</si>
  <si>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</si>
  <si>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</si>
  <si>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</si>
  <si>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</si>
  <si>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</si>
  <si>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</si>
  <si>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</si>
  <si>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</si>
  <si>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</si>
  <si>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</si>
  <si>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</si>
  <si>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</si>
  <si>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</si>
  <si>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</si>
  <si>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</si>
  <si>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</si>
  <si>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</si>
  <si>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</si>
  <si>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</si>
  <si>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</si>
  <si>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</si>
  <si>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</si>
  <si>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</si>
  <si>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</si>
  <si>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</si>
  <si>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</si>
  <si>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</si>
  <si>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</si>
  <si>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</si>
  <si>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</si>
  <si>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</si>
  <si>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</si>
  <si>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</si>
  <si>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</si>
  <si>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</si>
  <si>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</si>
  <si>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</si>
  <si>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</si>
  <si>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</si>
  <si>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</si>
  <si>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</si>
  <si>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</si>
  <si>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</si>
  <si>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</si>
  <si>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</si>
  <si>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</si>
  <si>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</si>
  <si>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</si>
  <si>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</si>
  <si>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</si>
  <si>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</si>
  <si>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</si>
  <si>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</si>
  <si>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</si>
  <si>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</si>
  <si>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</si>
  <si>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</si>
  <si>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</si>
  <si>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</si>
  <si>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</si>
  <si>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</si>
  <si>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</si>
  <si>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</si>
  <si>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</si>
  <si>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</si>
  <si>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</si>
  <si>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</si>
  <si>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</si>
  <si>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</si>
  <si>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</si>
  <si>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</si>
  <si>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</si>
  <si>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</si>
  <si>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</si>
  <si>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</si>
  <si>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</si>
  <si>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</si>
  <si>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</si>
  <si>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</si>
  <si>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</si>
  <si>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</si>
  <si>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</si>
  <si>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</si>
  <si>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</si>
  <si>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</si>
  <si>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</si>
  <si>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</si>
  <si>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</si>
  <si>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</si>
  <si>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</si>
  <si>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</si>
  <si>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</si>
  <si>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</si>
  <si>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</si>
  <si>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</si>
  <si>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</si>
  <si>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</si>
  <si>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</si>
  <si>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</si>
  <si>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</si>
  <si>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</si>
  <si>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</si>
  <si>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</si>
  <si>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</si>
  <si>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</si>
  <si>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</si>
  <si>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</si>
  <si>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</si>
  <si>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</si>
  <si>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</si>
  <si>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</si>
  <si>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</si>
  <si>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</si>
  <si>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</si>
  <si>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</si>
  <si>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</si>
  <si>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</si>
  <si>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</si>
  <si>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</si>
  <si>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</si>
  <si>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</si>
  <si>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</si>
  <si>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</si>
  <si>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</si>
  <si>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</si>
  <si>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</si>
  <si>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</si>
  <si>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</si>
  <si>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</si>
  <si>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</si>
  <si>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</si>
  <si>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</si>
  <si>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</si>
  <si>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</si>
  <si>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</si>
  <si>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</si>
  <si>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</si>
  <si>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</si>
  <si>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</si>
  <si>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</si>
  <si>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</si>
  <si>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</si>
  <si>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</si>
  <si>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</si>
  <si>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</si>
  <si>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</si>
  <si>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</si>
  <si>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</si>
  <si>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</si>
  <si>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</si>
  <si>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</si>
  <si>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</si>
  <si>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</si>
  <si>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</si>
  <si>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</si>
  <si>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</si>
  <si>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</si>
  <si>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</si>
  <si>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</si>
  <si>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</si>
  <si>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</si>
  <si>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</si>
  <si>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</si>
  <si>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</si>
  <si>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</si>
  <si>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</si>
  <si>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</si>
  <si>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</si>
  <si>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</si>
  <si>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</si>
  <si>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</si>
  <si>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</si>
  <si>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</si>
  <si>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</si>
  <si>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</si>
  <si>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</si>
  <si>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</si>
  <si>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</si>
  <si>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</si>
  <si>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</si>
  <si>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</si>
  <si>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</si>
  <si>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</si>
  <si>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</si>
  <si>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</si>
  <si>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</si>
  <si>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</si>
  <si>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</si>
  <si>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</si>
  <si>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</si>
  <si>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</si>
  <si>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</si>
  <si>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</si>
  <si>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</si>
  <si>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</si>
  <si>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</si>
  <si>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</si>
  <si>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</si>
  <si>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</si>
  <si>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</si>
  <si>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</si>
  <si>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</si>
  <si>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</si>
  <si>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</si>
  <si>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</si>
  <si>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</si>
  <si>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</si>
  <si>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</si>
  <si>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</si>
  <si>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</si>
  <si>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</si>
  <si>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</si>
  <si>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</si>
  <si>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</si>
  <si>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</si>
  <si>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</si>
  <si>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</si>
  <si>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</si>
  <si>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</si>
  <si>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</si>
  <si>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</si>
  <si>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</si>
  <si>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</si>
  <si>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</si>
  <si>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</si>
  <si>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</si>
  <si>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</si>
  <si>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</si>
  <si>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</si>
  <si>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</si>
  <si>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</si>
  <si>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</si>
  <si>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</si>
  <si>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</si>
  <si>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</si>
  <si>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</si>
  <si>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</si>
  <si>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</si>
  <si>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</si>
  <si>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</si>
  <si>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</si>
  <si>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</si>
  <si>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</si>
  <si>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</si>
  <si>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</si>
  <si>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</si>
  <si>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</si>
  <si>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</si>
  <si>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</si>
  <si>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</si>
  <si>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</si>
  <si>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</si>
  <si>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</si>
  <si>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</si>
  <si>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</si>
  <si>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</si>
  <si>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</si>
  <si>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</si>
  <si>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</si>
  <si>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</si>
  <si>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</si>
  <si>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</si>
  <si>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</si>
  <si>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</si>
  <si>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</si>
  <si>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</si>
  <si>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</si>
  <si>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</si>
  <si>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</si>
  <si>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</si>
  <si>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</si>
  <si>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</si>
  <si>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</si>
  <si>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</si>
  <si>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</si>
  <si>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</si>
  <si>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</si>
  <si>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</si>
  <si>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</si>
  <si>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</si>
  <si>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</si>
  <si>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</si>
  <si>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</si>
  <si>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</si>
  <si>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</si>
  <si>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</si>
  <si>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</si>
  <si>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</si>
  <si>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</si>
  <si>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</si>
  <si>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</si>
  <si>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</si>
  <si>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</si>
  <si>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</si>
  <si>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</si>
  <si>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</si>
  <si>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</si>
  <si>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</si>
  <si>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</si>
  <si>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</si>
  <si>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</si>
  <si>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</si>
  <si>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</si>
  <si>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</si>
  <si>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</si>
  <si>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</si>
  <si>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</si>
  <si>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</si>
  <si>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</si>
  <si>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</si>
  <si>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</si>
  <si>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</si>
  <si>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</si>
  <si>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</si>
  <si>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</si>
  <si>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</si>
  <si>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</si>
  <si>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</si>
  <si>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</si>
  <si>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</si>
  <si>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</si>
  <si>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</si>
  <si>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</si>
  <si>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</si>
  <si>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</si>
  <si>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</si>
  <si>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</si>
  <si>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</si>
  <si>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</si>
  <si>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</si>
  <si>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</si>
  <si>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</si>
  <si>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</si>
  <si>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</si>
  <si>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</si>
  <si>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</si>
  <si>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</si>
  <si>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</si>
  <si>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</si>
  <si>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</si>
  <si>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</si>
  <si>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</si>
  <si>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</si>
  <si>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</si>
  <si>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</si>
  <si>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</si>
  <si>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</si>
  <si>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</si>
  <si>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</si>
  <si>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</si>
  <si>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</si>
  <si>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</si>
  <si>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</si>
  <si>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</si>
  <si>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</si>
  <si>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</si>
  <si>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</si>
  <si>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</si>
  <si>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</si>
  <si>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</si>
  <si>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</si>
  <si>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</si>
  <si>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</si>
  <si>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</si>
  <si>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</si>
  <si>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</si>
  <si>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</si>
  <si>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</si>
  <si>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</si>
  <si>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</si>
  <si>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</si>
  <si>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</si>
  <si>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</si>
  <si>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</si>
  <si>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</si>
  <si>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</si>
  <si>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</si>
  <si>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</si>
  <si>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</si>
  <si>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</si>
  <si>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</si>
  <si>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</si>
  <si>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</si>
  <si>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</si>
  <si>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</si>
  <si>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</si>
  <si>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</si>
  <si>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</si>
  <si>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</si>
  <si>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</si>
  <si>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</si>
  <si>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</si>
  <si>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</si>
  <si>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</si>
  <si>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</si>
  <si>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</si>
  <si>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</si>
  <si>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</si>
  <si>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</si>
  <si>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</si>
  <si>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</si>
  <si>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</si>
  <si>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</si>
  <si>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</si>
  <si>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</si>
  <si>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</si>
  <si>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</si>
  <si>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</si>
  <si>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</si>
  <si>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</si>
  <si>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</si>
  <si>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</si>
  <si>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</si>
  <si>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</si>
  <si>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</si>
  <si>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</si>
  <si>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</si>
  <si>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</si>
  <si>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</si>
  <si>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</si>
  <si>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</si>
  <si>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</si>
  <si>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</si>
  <si>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</si>
  <si>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</si>
  <si>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</si>
  <si>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</si>
  <si>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</si>
  <si>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</si>
  <si>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</si>
  <si>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</si>
  <si>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</si>
  <si>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</si>
  <si>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</si>
  <si>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</si>
  <si>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</si>
  <si>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</si>
  <si>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</si>
  <si>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</si>
  <si>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</si>
  <si>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</si>
  <si>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</si>
  <si>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</si>
  <si>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</si>
  <si>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</si>
  <si>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</si>
  <si>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</si>
  <si>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</si>
  <si>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</si>
  <si>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</si>
  <si>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</si>
  <si>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</si>
  <si>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</si>
  <si>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</si>
  <si>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</si>
  <si>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</si>
  <si>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</si>
  <si>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</si>
  <si>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</si>
  <si>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</si>
  <si>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</si>
  <si>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</si>
  <si>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</si>
  <si>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</si>
  <si>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</si>
  <si>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</si>
  <si>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</si>
  <si>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</si>
  <si>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</si>
  <si>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</si>
  <si>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</si>
  <si>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</si>
  <si>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</si>
  <si>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</si>
  <si>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</si>
  <si>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</si>
  <si>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</si>
  <si>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</si>
  <si>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</si>
  <si>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</si>
  <si>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</si>
  <si>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</si>
  <si>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</si>
  <si>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</si>
  <si>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</si>
  <si>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</si>
  <si>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</si>
  <si>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</si>
  <si>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</si>
  <si>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</si>
  <si>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</si>
  <si>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</si>
  <si>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</si>
  <si>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</si>
  <si>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</si>
  <si>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</si>
  <si>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</si>
  <si>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</si>
  <si>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</si>
  <si>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</si>
  <si>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</si>
  <si>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</si>
  <si>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</si>
  <si>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</si>
  <si>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</si>
  <si>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</si>
  <si>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</si>
  <si>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</si>
  <si>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</si>
  <si>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</si>
  <si>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</si>
  <si>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</si>
  <si>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</si>
  <si>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</si>
  <si>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</si>
  <si>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</si>
  <si>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</si>
  <si>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</si>
  <si>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</si>
  <si>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</si>
  <si>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</si>
  <si>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</si>
  <si>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</si>
  <si>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</si>
  <si>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</si>
  <si>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</si>
  <si>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</si>
  <si>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</si>
  <si>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</si>
  <si>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</si>
  <si>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</si>
  <si>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</si>
  <si>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</si>
  <si>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</si>
  <si>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</si>
  <si>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</si>
  <si>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</si>
  <si>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</si>
  <si>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</si>
  <si>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</si>
  <si>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</si>
  <si>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</si>
  <si>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</si>
  <si>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</si>
  <si>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</si>
  <si>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</si>
  <si>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</si>
  <si>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</si>
  <si>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</si>
  <si>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</si>
  <si>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</si>
  <si>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</si>
  <si>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</si>
  <si>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</si>
  <si>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</si>
  <si>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</si>
  <si>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</si>
  <si>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</si>
  <si>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</si>
  <si>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</si>
  <si>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</si>
  <si>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</si>
  <si>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</si>
  <si>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</si>
  <si>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</si>
  <si>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</si>
  <si>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</si>
  <si>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</si>
  <si>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</si>
  <si>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</si>
  <si>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</si>
  <si>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</si>
  <si>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</si>
  <si>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</si>
  <si>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</si>
  <si>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</si>
  <si>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</si>
  <si>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</si>
  <si>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</si>
  <si>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</si>
  <si>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</si>
  <si>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</si>
  <si>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</si>
  <si>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</si>
  <si>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</si>
  <si>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</si>
  <si>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</si>
  <si>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</si>
  <si>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</si>
  <si>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</si>
  <si>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</si>
  <si>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</si>
  <si>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</si>
  <si>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</si>
  <si>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</si>
  <si>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</si>
  <si>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</si>
  <si>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</si>
  <si>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</si>
  <si>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</si>
  <si>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</si>
  <si>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</si>
  <si>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</si>
  <si>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</si>
  <si>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</si>
  <si>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</si>
  <si>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</si>
  <si>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</si>
  <si>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</si>
  <si>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</si>
  <si>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</si>
  <si>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</si>
  <si>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</si>
  <si>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</si>
  <si>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</si>
  <si>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</si>
  <si>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</si>
  <si>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</si>
  <si>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</si>
  <si>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</si>
  <si>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</si>
  <si>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</si>
  <si>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</si>
  <si>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</si>
  <si>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</si>
  <si>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</si>
  <si>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</si>
  <si>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</si>
  <si>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</si>
  <si>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</si>
  <si>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</si>
  <si>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</si>
  <si>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</si>
  <si>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</si>
  <si>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</si>
  <si>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</si>
  <si>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</si>
  <si>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</si>
  <si>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</si>
  <si>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</si>
  <si>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</si>
  <si>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</si>
  <si>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</si>
  <si>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</si>
  <si>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</si>
  <si>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</si>
  <si>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</si>
  <si>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</si>
  <si>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</si>
  <si>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</si>
  <si>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</si>
  <si>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</si>
  <si>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</si>
  <si>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</si>
  <si>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</si>
  <si>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</si>
  <si>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</si>
  <si>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</si>
  <si>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</si>
  <si>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</si>
  <si>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</si>
  <si>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</si>
  <si>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</si>
  <si>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</si>
  <si>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</si>
  <si>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</si>
  <si>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</si>
  <si>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</si>
  <si>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</si>
  <si>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</si>
  <si>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</si>
  <si>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</si>
  <si>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</si>
  <si>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</si>
  <si>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</si>
  <si>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</si>
  <si>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</si>
  <si>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</si>
  <si>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</si>
  <si>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</si>
  <si>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</si>
  <si>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</si>
  <si>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</si>
  <si>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</si>
  <si>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</si>
  <si>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</si>
  <si>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</si>
  <si>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</si>
  <si>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</si>
  <si>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</si>
  <si>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</si>
  <si>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</si>
  <si>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</si>
  <si>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</si>
  <si>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</si>
  <si>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</si>
  <si>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</si>
  <si>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</si>
  <si>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</si>
  <si>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</si>
  <si>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</si>
  <si>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</si>
  <si>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</si>
  <si>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</si>
  <si>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</si>
  <si>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</si>
  <si>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</si>
  <si>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</si>
  <si>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</si>
  <si>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</si>
  <si>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</si>
  <si>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</si>
  <si>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</si>
  <si>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</si>
  <si>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</si>
  <si>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</si>
  <si>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</si>
  <si>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</si>
  <si>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</si>
  <si>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</si>
  <si>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</si>
  <si>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</si>
  <si>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</si>
  <si>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</si>
  <si>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</si>
  <si>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</si>
  <si>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</si>
  <si>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</si>
  <si>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</si>
  <si>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</si>
  <si>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</si>
  <si>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</si>
  <si>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</si>
  <si>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</si>
  <si>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</si>
  <si>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</si>
  <si>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</si>
  <si>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</si>
  <si>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</si>
  <si>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</si>
  <si>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</si>
  <si>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</si>
  <si>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</si>
  <si>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</si>
  <si>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</si>
  <si>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</si>
  <si>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</si>
  <si>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</si>
  <si>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</si>
  <si>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</si>
  <si>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</si>
  <si>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</si>
  <si>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</si>
  <si>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</si>
  <si>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</si>
  <si>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</si>
  <si>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</si>
  <si>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</si>
  <si>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</si>
  <si>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</si>
  <si>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</si>
  <si>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</si>
  <si>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</si>
  <si>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</si>
  <si>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</si>
  <si>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</si>
  <si>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</si>
  <si>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</si>
  <si>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</si>
  <si>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</si>
  <si>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</si>
  <si>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</si>
  <si>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</si>
  <si>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</si>
  <si>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</si>
  <si>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</si>
  <si>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</si>
  <si>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</si>
  <si>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</si>
  <si>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</si>
  <si>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</si>
  <si>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</si>
  <si>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</si>
  <si>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</si>
  <si>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</si>
  <si>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</si>
  <si>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</si>
  <si>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</si>
  <si>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</si>
  <si>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</si>
  <si>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</si>
  <si>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</si>
  <si>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</si>
  <si>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</si>
  <si>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</si>
  <si>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</si>
  <si>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</si>
  <si>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</si>
  <si>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</si>
  <si>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</si>
  <si>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</si>
  <si>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</si>
  <si>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</si>
  <si>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</si>
  <si>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</si>
  <si>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</si>
  <si>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</si>
  <si>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</si>
  <si>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</si>
  <si>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</si>
  <si>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</si>
  <si>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</si>
  <si>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</si>
  <si>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</si>
  <si>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</si>
  <si>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</si>
  <si>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</si>
  <si>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</si>
  <si>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</si>
  <si>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</si>
  <si>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</si>
  <si>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</si>
  <si>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</si>
  <si>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</si>
  <si>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</si>
  <si>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</si>
  <si>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</si>
  <si>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</si>
  <si>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</si>
  <si>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</si>
  <si>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</si>
  <si>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</si>
  <si>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</si>
  <si>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</si>
  <si>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</si>
  <si>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</si>
  <si>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</si>
  <si>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</si>
  <si>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</si>
  <si>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</si>
  <si>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</si>
  <si>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</si>
  <si>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</si>
  <si>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</si>
  <si>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</si>
  <si>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</si>
  <si>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</si>
  <si>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</si>
  <si>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</si>
  <si>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</si>
  <si>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</si>
  <si>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</si>
  <si>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</si>
  <si>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</si>
  <si>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</si>
  <si>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</si>
  <si>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</si>
  <si>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</si>
  <si>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</si>
  <si>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</si>
  <si>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</si>
  <si>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</si>
  <si>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</si>
  <si>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</si>
  <si>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</si>
  <si>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</si>
  <si>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</si>
  <si>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</si>
  <si>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</si>
  <si>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</si>
  <si>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</si>
  <si>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</si>
  <si>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</si>
  <si>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</si>
  <si>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</si>
  <si>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</si>
  <si>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</si>
  <si>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</si>
  <si>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</si>
  <si>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</si>
  <si>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</si>
  <si>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</si>
  <si>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</si>
  <si>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</si>
  <si>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</si>
  <si>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</si>
  <si>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</si>
  <si>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</si>
  <si>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</si>
  <si>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</si>
  <si>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</si>
  <si>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</si>
  <si>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</si>
  <si>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</si>
  <si>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</si>
  <si>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</si>
  <si>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</si>
  <si>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</si>
  <si>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</si>
  <si>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</si>
  <si>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</si>
  <si>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</si>
  <si>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</si>
  <si>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</si>
  <si>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</si>
  <si>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</si>
  <si>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</si>
  <si>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</si>
  <si>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</si>
  <si>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</si>
  <si>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</si>
  <si>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</si>
  <si>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</si>
  <si>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</si>
  <si>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</si>
  <si>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</si>
  <si>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</si>
  <si>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</si>
  <si>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</si>
  <si>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</si>
  <si>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</si>
  <si>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</si>
  <si>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</si>
  <si>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</si>
  <si>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</si>
  <si>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</si>
  <si>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</si>
  <si>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</si>
  <si>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</si>
  <si>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</si>
  <si>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</si>
  <si>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</si>
  <si>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</si>
  <si>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</si>
  <si>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</si>
  <si>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</si>
  <si>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</si>
  <si>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</si>
  <si>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</si>
  <si>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</si>
  <si>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</si>
  <si>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</si>
  <si>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</si>
  <si>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</si>
  <si>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</si>
  <si>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</si>
  <si>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</si>
  <si>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</si>
  <si>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</si>
  <si>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</si>
  <si>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</si>
  <si>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</si>
  <si>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</si>
  <si>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</si>
  <si>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</si>
  <si>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</si>
  <si>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</si>
  <si>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</si>
  <si>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</si>
  <si>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</si>
  <si>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</si>
  <si>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</si>
  <si>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</si>
  <si>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</si>
  <si>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</si>
  <si>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</si>
  <si>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</si>
  <si>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</si>
  <si>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</si>
  <si>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</si>
  <si>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</si>
  <si>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</si>
  <si>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</si>
  <si>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</si>
  <si>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</si>
  <si>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</si>
  <si>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</si>
  <si>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</si>
  <si>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</si>
  <si>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</si>
  <si>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</si>
  <si>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</si>
  <si>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</si>
  <si>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</si>
  <si>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</si>
  <si>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</si>
  <si>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</si>
  <si>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</si>
  <si>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</si>
  <si>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</si>
  <si>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</si>
  <si>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</si>
  <si>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</si>
  <si>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</si>
  <si>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</si>
  <si>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</si>
  <si>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</si>
  <si>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</si>
  <si>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</si>
  <si>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</si>
  <si>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</si>
  <si>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</si>
  <si>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</si>
  <si>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</si>
  <si>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</si>
  <si>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</si>
  <si>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</si>
  <si>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</si>
  <si>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</si>
  <si>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</si>
  <si>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</si>
  <si>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</si>
  <si>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</si>
  <si>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</si>
  <si>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</si>
  <si>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</si>
  <si>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</si>
  <si>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</si>
  <si>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</si>
  <si>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</si>
  <si>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</si>
  <si>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</si>
  <si>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</si>
  <si>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</si>
  <si>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</si>
  <si>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</si>
  <si>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</si>
  <si>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</si>
  <si>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</si>
  <si>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</si>
  <si>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</si>
  <si>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</si>
  <si>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</si>
  <si>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</si>
  <si>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</si>
  <si>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</si>
  <si>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</si>
  <si>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</si>
  <si>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</si>
  <si>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</si>
  <si>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</si>
  <si>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</si>
  <si>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</si>
  <si>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</si>
  <si>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</si>
  <si>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</si>
  <si>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</si>
  <si>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</si>
  <si>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</si>
  <si>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</si>
  <si>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</si>
  <si>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</si>
  <si>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</si>
  <si>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</si>
  <si>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</si>
  <si>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</si>
  <si>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</si>
  <si>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</si>
  <si>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</si>
  <si>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</si>
  <si>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</si>
  <si>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</si>
  <si>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</si>
  <si>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</si>
  <si>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</si>
  <si>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</si>
  <si>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</si>
  <si>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</si>
  <si>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</si>
  <si>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</si>
  <si>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</si>
  <si>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</si>
  <si>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</si>
  <si>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</si>
  <si>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</si>
  <si>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</si>
  <si>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</si>
  <si>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</si>
  <si>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</si>
  <si>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</si>
  <si>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</si>
  <si>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</si>
  <si>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</si>
  <si>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</si>
  <si>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</si>
  <si>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</si>
  <si>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</si>
  <si>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</si>
  <si>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</si>
  <si>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</si>
  <si>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</si>
  <si>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</si>
  <si>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</si>
  <si>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</si>
  <si>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</si>
  <si>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</si>
  <si>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</si>
  <si>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</si>
  <si>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</si>
  <si>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</si>
  <si>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</si>
  <si>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</si>
  <si>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</si>
  <si>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</si>
  <si>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</si>
  <si>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</si>
  <si>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</si>
  <si>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</si>
  <si>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</si>
  <si>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</si>
  <si>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</si>
  <si>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</si>
  <si>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</si>
  <si>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</si>
  <si>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</si>
  <si>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</si>
  <si>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</si>
  <si>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</si>
  <si>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</si>
  <si>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</si>
  <si>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</si>
  <si>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</si>
  <si>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</si>
  <si>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</si>
  <si>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</si>
  <si>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</si>
  <si>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</si>
  <si>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</si>
  <si>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</si>
  <si>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</si>
  <si>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</si>
  <si>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</si>
  <si>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</si>
  <si>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</si>
  <si>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</si>
  <si>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</si>
  <si>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</si>
  <si>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</si>
  <si>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</si>
  <si>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</si>
  <si>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</si>
  <si>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</si>
  <si>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</si>
  <si>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</si>
  <si>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</si>
  <si>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</si>
  <si>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</si>
  <si>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</si>
  <si>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</si>
  <si>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</si>
  <si>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</si>
  <si>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</si>
  <si>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</si>
  <si>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</si>
  <si>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</si>
  <si>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</si>
  <si>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</si>
  <si>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</si>
  <si>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</si>
  <si>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</si>
  <si>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</si>
  <si>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</si>
  <si>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</si>
  <si>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</si>
  <si>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</si>
  <si>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</si>
  <si>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</si>
  <si>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</si>
  <si>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</si>
  <si>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</si>
  <si>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</si>
  <si>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</si>
  <si>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</si>
  <si>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</si>
  <si>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</si>
  <si>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</si>
  <si>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</si>
  <si>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</si>
  <si>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</si>
  <si>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</si>
  <si>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</si>
  <si>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</si>
  <si>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</si>
  <si>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</si>
  <si>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</si>
  <si>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</si>
  <si>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</si>
  <si>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</si>
  <si>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</si>
  <si>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</si>
  <si>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</si>
  <si>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</si>
  <si>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</si>
  <si>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</si>
  <si>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</si>
  <si>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</si>
  <si>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</si>
  <si>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</si>
  <si>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</si>
  <si>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</si>
  <si>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</si>
  <si>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</si>
  <si>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</si>
  <si>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</si>
  <si>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</si>
  <si>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</si>
  <si>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</si>
  <si>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</si>
  <si>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</si>
  <si>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</si>
  <si>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</si>
  <si>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</si>
  <si>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</si>
  <si>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</si>
  <si>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</si>
  <si>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</si>
  <si>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</si>
  <si>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</si>
  <si>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</si>
  <si>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</si>
  <si>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</si>
  <si>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</si>
  <si>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</si>
  <si>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</si>
  <si>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</si>
  <si>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</si>
  <si>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</si>
  <si>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</si>
  <si>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</si>
  <si>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</si>
  <si>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</si>
  <si>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</si>
  <si>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</si>
  <si>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</si>
  <si>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</si>
  <si>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</si>
  <si>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</si>
  <si>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</si>
  <si>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</si>
  <si>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</si>
  <si>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</si>
  <si>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</si>
  <si>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</si>
  <si>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</si>
  <si>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</si>
  <si>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</si>
  <si>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</si>
  <si>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</si>
  <si>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</si>
  <si>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</si>
  <si>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</si>
  <si>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</si>
  <si>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</si>
  <si>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</si>
  <si>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</si>
  <si>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</si>
  <si>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</si>
  <si>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</si>
  <si>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</si>
  <si>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</si>
  <si>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</si>
  <si>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</si>
  <si>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</si>
  <si>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</si>
  <si>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</si>
  <si>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</si>
  <si>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</si>
  <si>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</si>
  <si>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</si>
  <si>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</si>
  <si>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</si>
  <si>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</si>
  <si>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</si>
  <si>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</si>
  <si>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</si>
  <si>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</si>
  <si>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</si>
  <si>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</si>
  <si>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</si>
  <si>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</si>
  <si>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</si>
  <si>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</si>
  <si>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</si>
  <si>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</si>
  <si>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</si>
  <si>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</si>
  <si>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</si>
  <si>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</si>
  <si>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</si>
  <si>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</si>
  <si>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</si>
  <si>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</si>
  <si>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</si>
  <si>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</si>
  <si>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</si>
  <si>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</si>
  <si>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</si>
  <si>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</si>
  <si>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</si>
  <si>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</si>
  <si>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</si>
  <si>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</si>
  <si>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</si>
  <si>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</si>
  <si>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</si>
  <si>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</si>
  <si>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</si>
  <si>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</si>
  <si>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</si>
  <si>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</si>
  <si>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</si>
  <si>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</si>
  <si>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</si>
  <si>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</si>
  <si>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</si>
  <si>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</si>
  <si>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</si>
  <si>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</si>
  <si>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</si>
  <si>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</si>
  <si>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</si>
  <si>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</si>
  <si>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</si>
  <si>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</si>
  <si>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</si>
  <si>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</si>
  <si>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</si>
  <si>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</si>
  <si>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</si>
  <si>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</si>
  <si>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</si>
  <si>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</si>
  <si>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</si>
  <si>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</si>
  <si>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</si>
  <si>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</si>
  <si>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</si>
  <si>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</si>
  <si>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</si>
  <si>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</si>
  <si>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</si>
  <si>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</si>
  <si>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</si>
  <si>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</si>
  <si>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</si>
  <si>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</si>
  <si>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</si>
  <si>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</si>
  <si>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</si>
  <si>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</si>
  <si>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</si>
  <si>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</si>
  <si>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</si>
  <si>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</si>
  <si>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</si>
  <si>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</si>
  <si>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</si>
  <si>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</si>
  <si>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</si>
  <si>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</si>
  <si>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</si>
  <si>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</si>
  <si>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</si>
  <si>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</si>
  <si>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</si>
  <si>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</si>
  <si>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</si>
  <si>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</si>
  <si>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</si>
  <si>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</si>
  <si>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</si>
  <si>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</si>
  <si>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</si>
  <si>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</si>
  <si>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</si>
  <si>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</si>
  <si>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</si>
  <si>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</si>
  <si>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</si>
  <si>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</si>
  <si>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</si>
  <si>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</si>
  <si>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</si>
  <si>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</si>
  <si>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</si>
  <si>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</si>
  <si>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</si>
  <si>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</si>
  <si>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</si>
  <si>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</si>
  <si>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</si>
  <si>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</si>
  <si>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</si>
  <si>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</si>
  <si>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</si>
  <si>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</si>
  <si>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</si>
  <si>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</si>
  <si>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</si>
  <si>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</si>
  <si>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</si>
  <si>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</si>
  <si>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</si>
  <si>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</si>
  <si>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</si>
  <si>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</si>
  <si>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</si>
  <si>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</si>
  <si>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</si>
  <si>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</si>
  <si>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</si>
  <si>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</si>
  <si>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</si>
  <si>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</si>
  <si>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</si>
  <si>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</si>
  <si>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</si>
  <si>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</si>
  <si>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</si>
  <si>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</si>
  <si>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</si>
  <si>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</si>
  <si>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</si>
  <si>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</si>
  <si>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</si>
  <si>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</si>
  <si>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</si>
  <si>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</si>
  <si>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</si>
  <si>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</si>
  <si>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</si>
  <si>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</si>
  <si>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</si>
  <si>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</si>
  <si>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</si>
  <si>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</si>
  <si>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</si>
  <si>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</si>
  <si>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</si>
  <si>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</si>
  <si>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</si>
  <si>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</si>
  <si>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</si>
  <si>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</si>
  <si>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</si>
  <si>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</si>
  <si>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</si>
  <si>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</si>
  <si>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</si>
  <si>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</si>
  <si>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</si>
  <si>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</si>
  <si>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</si>
  <si>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</si>
  <si>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</si>
  <si>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</si>
  <si>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</si>
  <si>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</si>
  <si>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</si>
  <si>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</si>
  <si>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</si>
  <si>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</si>
  <si>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</si>
  <si>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</si>
  <si>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</si>
  <si>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</si>
  <si>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</si>
  <si>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</si>
  <si>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</si>
  <si>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</si>
  <si>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</si>
  <si>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</si>
  <si>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</si>
  <si>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</si>
  <si>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</si>
  <si>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</si>
  <si>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</si>
  <si>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</si>
  <si>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</si>
  <si>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</si>
  <si>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</si>
  <si>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</si>
  <si>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</si>
  <si>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</si>
  <si>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</si>
  <si>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</si>
  <si>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</si>
  <si>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</si>
  <si>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</si>
  <si>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</si>
  <si>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</si>
  <si>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</si>
  <si>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</si>
  <si>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</si>
  <si>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</si>
  <si>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</si>
  <si>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</si>
  <si>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</si>
  <si>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</si>
  <si>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</si>
  <si>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</si>
  <si>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</si>
  <si>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</si>
  <si>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</si>
  <si>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</si>
  <si>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</si>
  <si>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</si>
  <si>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</si>
  <si>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</si>
  <si>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</si>
  <si>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</si>
  <si>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</si>
  <si>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</si>
  <si>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</si>
  <si>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</si>
  <si>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</si>
  <si>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</si>
  <si>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</si>
  <si>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</si>
  <si>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</si>
  <si>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</si>
  <si>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</si>
  <si>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</si>
  <si>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</si>
  <si>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</si>
  <si>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</si>
  <si>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</si>
  <si>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</si>
  <si>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</si>
  <si>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</si>
  <si>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</si>
  <si>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</si>
  <si>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</si>
  <si>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</si>
  <si>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</si>
  <si>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</si>
  <si>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</si>
  <si>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</si>
  <si>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</si>
  <si>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</si>
  <si>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</si>
  <si>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</si>
  <si>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</si>
  <si>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</si>
  <si>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</si>
  <si>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</si>
  <si>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</si>
  <si>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</si>
  <si>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</si>
  <si>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</si>
  <si>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</si>
  <si>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</si>
  <si>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</si>
  <si>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</si>
  <si>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</si>
  <si>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</si>
  <si>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</si>
  <si>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</si>
  <si>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</si>
  <si>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</si>
  <si>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</si>
  <si>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</si>
  <si>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</si>
  <si>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</si>
  <si>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</si>
  <si>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</si>
  <si>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</si>
  <si>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</si>
  <si>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</si>
  <si>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</si>
  <si>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</si>
  <si>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</si>
  <si>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</si>
  <si>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</si>
  <si>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</si>
  <si>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</si>
  <si>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</si>
  <si>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</si>
  <si>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</si>
  <si>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</si>
  <si>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</si>
  <si>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</si>
  <si>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</si>
  <si>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</si>
  <si>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</si>
  <si>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</si>
  <si>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</si>
  <si>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</si>
  <si>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</si>
  <si>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</si>
  <si>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</si>
  <si>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</si>
  <si>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</si>
  <si>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</si>
  <si>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</si>
  <si>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</si>
  <si>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</si>
  <si>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</si>
  <si>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</si>
  <si>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</si>
  <si>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</si>
  <si>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</si>
  <si>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</si>
  <si>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</si>
  <si>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</si>
  <si>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</si>
  <si>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</si>
  <si>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</si>
  <si>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</si>
  <si>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</si>
  <si>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</si>
  <si>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</si>
  <si>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</si>
  <si>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</si>
  <si>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</si>
  <si>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</si>
  <si>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</si>
  <si>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</si>
  <si>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</si>
  <si>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</si>
  <si>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</si>
  <si>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</si>
  <si>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</si>
  <si>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</si>
  <si>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</si>
  <si>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</si>
  <si>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</si>
  <si>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</si>
  <si>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</si>
  <si>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</si>
  <si>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</si>
  <si>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</si>
  <si>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</si>
  <si>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</si>
  <si>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</si>
  <si>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</si>
  <si>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</si>
  <si>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</si>
  <si>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</si>
  <si>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</si>
  <si>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</si>
  <si>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</si>
  <si>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</si>
  <si>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</si>
  <si>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</si>
  <si>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</si>
  <si>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</si>
  <si>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</si>
  <si>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</si>
  <si>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</si>
  <si>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</si>
  <si>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</si>
  <si>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</si>
  <si>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</si>
  <si>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</si>
  <si>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</si>
  <si>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</si>
  <si>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</si>
  <si>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</si>
  <si>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</si>
  <si>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</si>
  <si>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</si>
  <si>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</si>
  <si>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</si>
  <si>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</si>
  <si>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</si>
  <si>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</si>
  <si>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</si>
  <si>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</si>
  <si>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</si>
  <si>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</si>
  <si>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</si>
  <si>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</si>
  <si>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</si>
  <si>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</si>
  <si>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</si>
  <si>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</si>
  <si>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</si>
  <si>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</si>
  <si>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</si>
  <si>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</si>
  <si>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</si>
  <si>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</si>
  <si>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</si>
  <si>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</si>
  <si>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</si>
  <si>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</si>
  <si>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</si>
  <si>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</si>
  <si>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</si>
  <si>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</si>
  <si>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</si>
  <si>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</si>
  <si>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</si>
  <si>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</si>
  <si>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</si>
  <si>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</si>
  <si>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</si>
  <si>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</si>
  <si>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</si>
  <si>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</si>
  <si>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</si>
  <si>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</si>
  <si>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</si>
  <si>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</si>
  <si>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</si>
  <si>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</si>
  <si>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</si>
  <si>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</si>
  <si>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</si>
  <si>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</si>
  <si>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</si>
  <si>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</si>
  <si>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</si>
  <si>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</si>
  <si>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</si>
  <si>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</si>
  <si>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</si>
  <si>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</si>
  <si>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</si>
  <si>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</si>
  <si>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</si>
  <si>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</si>
  <si>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</si>
  <si>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</si>
  <si>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</si>
  <si>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</si>
  <si>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</si>
  <si>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</si>
  <si>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</si>
  <si>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</si>
  <si>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</si>
  <si>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</si>
  <si>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</si>
  <si>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</si>
  <si>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</si>
  <si>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</si>
  <si>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</si>
  <si>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</si>
  <si>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</si>
  <si>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</si>
  <si>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</si>
  <si>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</si>
  <si>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</si>
  <si>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</si>
  <si>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</si>
  <si>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</si>
  <si>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</si>
  <si>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</si>
  <si>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</si>
  <si>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</si>
  <si>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</si>
  <si>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</si>
  <si>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</si>
  <si>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</si>
  <si>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</si>
  <si>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</si>
  <si>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</si>
  <si>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</si>
  <si>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</si>
  <si>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</si>
  <si>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</si>
  <si>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</si>
  <si>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</si>
  <si>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</si>
  <si>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</si>
  <si>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</si>
  <si>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</si>
  <si>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</si>
  <si>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</si>
  <si>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</si>
  <si>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</si>
  <si>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</si>
  <si>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</si>
  <si>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</si>
  <si>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</si>
  <si>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</si>
  <si>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</si>
  <si>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</si>
  <si>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</si>
  <si>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</si>
  <si>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</si>
  <si>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</si>
  <si>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</si>
  <si>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</si>
  <si>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</si>
  <si>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</si>
  <si>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</si>
  <si>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</si>
  <si>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</si>
  <si>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</si>
  <si>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</si>
  <si>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</si>
  <si>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</si>
  <si>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</si>
  <si>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</si>
  <si>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</si>
  <si>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</si>
  <si>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</si>
  <si>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</si>
  <si>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</si>
  <si>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</si>
  <si>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</si>
  <si>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</si>
  <si>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</si>
  <si>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</si>
  <si>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</si>
  <si>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</si>
  <si>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</si>
  <si>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</si>
  <si>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</si>
  <si>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</si>
  <si>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</si>
  <si>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</si>
  <si>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</si>
  <si>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</si>
  <si>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</si>
  <si>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</si>
  <si>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</si>
  <si>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</si>
  <si>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</si>
  <si>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</si>
  <si>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</si>
  <si>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</si>
  <si>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</si>
  <si>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</si>
  <si>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</si>
  <si>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</si>
  <si>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</si>
  <si>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</si>
  <si>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</si>
  <si>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</si>
  <si>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</si>
  <si>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</si>
  <si>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</si>
  <si>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</si>
  <si>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</si>
  <si>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</si>
  <si>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</si>
  <si>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</si>
  <si>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</si>
  <si>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</si>
  <si>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</si>
  <si>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</si>
  <si>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</si>
  <si>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</si>
  <si>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</si>
  <si>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</si>
  <si>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</si>
  <si>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</si>
  <si>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</si>
  <si>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</si>
  <si>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</si>
  <si>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</si>
  <si>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</si>
  <si>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</si>
  <si>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</si>
  <si>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</si>
  <si>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</si>
  <si>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</si>
  <si>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</si>
  <si>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</si>
  <si>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</si>
  <si>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</si>
  <si>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</si>
  <si>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</si>
  <si>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</si>
  <si>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</si>
  <si>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</si>
  <si>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</si>
  <si>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</si>
  <si>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</si>
  <si>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</si>
  <si>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</si>
  <si>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</si>
  <si>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</si>
  <si>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</si>
  <si>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</si>
  <si>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</si>
  <si>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</si>
  <si>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</si>
  <si>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</si>
  <si>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</si>
  <si>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</si>
  <si>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</si>
  <si>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</si>
  <si>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</si>
  <si>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</si>
  <si>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</si>
  <si>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</si>
  <si>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</si>
  <si>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</si>
  <si>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</si>
  <si>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</si>
  <si>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</si>
  <si>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</si>
  <si>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</si>
  <si>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</si>
  <si>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</si>
  <si>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</si>
  <si>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</si>
  <si>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</si>
  <si>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</si>
  <si>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</si>
  <si>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</si>
  <si>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</si>
  <si>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</si>
  <si>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</si>
  <si>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</si>
  <si>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</si>
  <si>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</si>
  <si>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</si>
  <si>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</si>
  <si>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</si>
  <si>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</si>
  <si>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</si>
  <si>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</si>
  <si>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</si>
  <si>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</si>
  <si>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</si>
  <si>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</si>
  <si>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</si>
  <si>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</si>
  <si>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</si>
  <si>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</si>
  <si>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</si>
  <si>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</si>
  <si>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</si>
  <si>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</si>
  <si>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</si>
  <si>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</si>
  <si>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</si>
  <si>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</si>
  <si>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</si>
  <si>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</si>
  <si>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</si>
  <si>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</si>
  <si>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</si>
  <si>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</si>
  <si>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</si>
  <si>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</si>
  <si>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</si>
  <si>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</si>
  <si>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</si>
  <si>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</si>
  <si>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</si>
  <si>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</si>
  <si>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</si>
  <si>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</si>
  <si>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</si>
  <si>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</si>
  <si>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</si>
  <si>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</si>
  <si>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</si>
  <si>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</si>
  <si>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</si>
  <si>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</si>
  <si>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</si>
  <si>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</si>
  <si>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</si>
  <si>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</si>
  <si>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</si>
  <si>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</si>
  <si>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</si>
  <si>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</si>
  <si>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</si>
  <si>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</si>
  <si>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</si>
  <si>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</si>
  <si>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</si>
  <si>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</si>
  <si>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</si>
  <si>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</si>
  <si>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</si>
  <si>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</si>
  <si>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</si>
  <si>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</si>
  <si>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</si>
  <si>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</si>
  <si>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</si>
  <si>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</si>
  <si>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</si>
  <si>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</si>
  <si>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</si>
  <si>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</si>
  <si>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</si>
  <si>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</si>
  <si>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</si>
  <si>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</si>
  <si>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</si>
  <si>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</si>
  <si>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</si>
  <si>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</si>
  <si>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</si>
  <si>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</si>
  <si>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</si>
  <si>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</si>
  <si>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</si>
  <si>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</si>
  <si>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</si>
  <si>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</si>
  <si>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</si>
  <si>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</si>
  <si>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</si>
  <si>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</si>
  <si>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</si>
  <si>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</si>
  <si>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</si>
  <si>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</si>
  <si>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</si>
  <si>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</si>
  <si>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</si>
  <si>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</si>
  <si>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</si>
  <si>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</si>
  <si>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</si>
  <si>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</si>
  <si>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</si>
  <si>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</si>
  <si>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</si>
  <si>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</si>
  <si>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</si>
  <si>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</si>
  <si>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</si>
  <si>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</si>
  <si>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</si>
  <si>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</si>
  <si>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</si>
  <si>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</si>
  <si>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</si>
  <si>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</si>
  <si>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</si>
  <si>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</si>
  <si>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</si>
  <si>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</si>
  <si>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</si>
  <si>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</si>
  <si>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</si>
  <si>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</si>
  <si>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</si>
  <si>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</si>
  <si>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</si>
  <si>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</si>
  <si>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</si>
  <si>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</si>
  <si>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</si>
  <si>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</si>
  <si>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</si>
  <si>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</si>
  <si>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</si>
  <si>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</si>
  <si>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</si>
  <si>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</si>
  <si>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</si>
  <si>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</si>
  <si>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</si>
  <si>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</si>
  <si>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</si>
  <si>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</si>
  <si>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</si>
  <si>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</si>
  <si>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</si>
  <si>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</si>
  <si>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</si>
  <si>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</si>
  <si>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</si>
  <si>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</si>
  <si>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</si>
  <si>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</si>
  <si>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</si>
  <si>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</si>
  <si>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</si>
  <si>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</si>
  <si>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</si>
  <si>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</si>
  <si>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</si>
  <si>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</si>
  <si>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</si>
  <si>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</si>
  <si>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</si>
  <si>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</si>
  <si>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</si>
  <si>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</si>
  <si>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</si>
  <si>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</si>
  <si>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</si>
  <si>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</si>
  <si>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</si>
  <si>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</si>
  <si>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</si>
  <si>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</si>
  <si>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</si>
  <si>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</si>
  <si>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</si>
  <si>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</si>
  <si>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</si>
  <si>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</si>
  <si>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</si>
  <si>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</si>
  <si>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</si>
  <si>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</si>
  <si>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</si>
  <si>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</si>
  <si>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</si>
  <si>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</si>
  <si>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</si>
  <si>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</si>
  <si>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</si>
  <si>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</si>
  <si>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</si>
  <si>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</si>
  <si>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</si>
  <si>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</si>
  <si>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</si>
  <si>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</si>
  <si>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</si>
  <si>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</si>
  <si>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</si>
  <si>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</si>
  <si>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</si>
  <si>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</si>
  <si>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</si>
  <si>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</si>
  <si>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</si>
  <si>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</si>
  <si>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</si>
  <si>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</si>
  <si>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</si>
  <si>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</si>
  <si>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</si>
  <si>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</si>
  <si>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</si>
  <si>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</si>
  <si>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</si>
  <si>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</si>
  <si>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</si>
  <si>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</si>
  <si>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</si>
  <si>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</si>
  <si>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</si>
  <si>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</si>
  <si>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</si>
  <si>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</si>
  <si>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</si>
  <si>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</si>
  <si>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</si>
  <si>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</si>
  <si>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</si>
  <si>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</si>
  <si>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</si>
  <si>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</si>
  <si>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</si>
  <si>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</si>
  <si>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</si>
  <si>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</si>
  <si>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</si>
  <si>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</si>
  <si>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</si>
  <si>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</si>
  <si>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</si>
  <si>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</si>
  <si>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</si>
  <si>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</si>
  <si>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</si>
  <si>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</si>
  <si>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</si>
  <si>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</si>
  <si>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</si>
  <si>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</si>
  <si>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</si>
  <si>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</si>
  <si>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</si>
  <si>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</si>
  <si>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</si>
  <si>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</si>
  <si>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</si>
  <si>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</si>
  <si>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</si>
  <si>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</si>
  <si>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</si>
  <si>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</si>
  <si>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</si>
  <si>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</si>
  <si>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</si>
  <si>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</si>
  <si>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</si>
  <si>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</si>
  <si>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</si>
  <si>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</si>
  <si>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</si>
  <si>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</si>
  <si>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</si>
  <si>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</si>
  <si>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</si>
  <si>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</si>
  <si>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</si>
  <si>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</si>
  <si>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</si>
  <si>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</si>
  <si>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</si>
  <si>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</si>
  <si>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</si>
  <si>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</si>
  <si>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</si>
  <si>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</si>
  <si>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</si>
  <si>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</si>
  <si>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</si>
  <si>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</si>
  <si>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</si>
  <si>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</si>
  <si>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</si>
  <si>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</si>
  <si>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</si>
  <si>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</si>
  <si>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</si>
  <si>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</si>
  <si>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</si>
  <si>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</si>
  <si>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</si>
  <si>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</si>
  <si>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</si>
  <si>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</si>
  <si>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</si>
  <si>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</si>
  <si>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</si>
  <si>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</si>
  <si>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</si>
  <si>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</si>
  <si>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</si>
  <si>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</si>
  <si>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</si>
  <si>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</si>
  <si>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</si>
  <si>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</si>
  <si>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</si>
  <si>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</si>
  <si>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</si>
  <si>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</si>
  <si>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</si>
  <si>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</si>
  <si>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</si>
  <si>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</si>
  <si>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</si>
  <si>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</si>
  <si>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</si>
  <si>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</si>
  <si>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</si>
  <si>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</si>
  <si>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</si>
  <si>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</si>
  <si>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</si>
  <si>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</si>
  <si>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</si>
  <si>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</si>
  <si>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</si>
  <si>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</si>
  <si>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</si>
  <si>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</si>
  <si>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</si>
  <si>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</si>
  <si>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</si>
  <si>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</si>
  <si>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</si>
  <si>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</si>
  <si>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</si>
  <si>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</si>
  <si>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</si>
  <si>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</si>
  <si>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</si>
  <si>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</si>
  <si>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</si>
  <si>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</si>
  <si>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</si>
  <si>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</si>
  <si>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</si>
  <si>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</si>
  <si>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</si>
  <si>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</si>
  <si>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</si>
  <si>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</si>
  <si>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</si>
  <si>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</si>
  <si>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</si>
  <si>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</si>
  <si>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</si>
  <si>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</si>
  <si>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</si>
  <si>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</si>
  <si>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</si>
  <si>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</si>
  <si>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</si>
  <si>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</si>
  <si>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</si>
  <si>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</si>
  <si>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</si>
  <si>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</si>
  <si>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</si>
  <si>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</si>
  <si>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</si>
  <si>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</si>
  <si>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</si>
  <si>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</si>
  <si>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</si>
  <si>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</si>
  <si>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</si>
  <si>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</si>
  <si>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</si>
  <si>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</si>
  <si>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</si>
  <si>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</si>
  <si>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</si>
  <si>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</si>
  <si>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</si>
  <si>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</si>
  <si>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</si>
  <si>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</si>
  <si>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</si>
  <si>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</si>
  <si>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</si>
  <si>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</si>
  <si>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</si>
  <si>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</si>
  <si>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</si>
  <si>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</si>
  <si>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</si>
  <si>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</si>
  <si>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</si>
  <si>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</si>
  <si>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</si>
  <si>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</si>
  <si>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</si>
  <si>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</si>
  <si>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</si>
  <si>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</si>
  <si>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</si>
  <si>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</si>
  <si>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</si>
  <si>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</si>
  <si>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</si>
  <si>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</si>
  <si>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</si>
  <si>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</si>
  <si>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</si>
  <si>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</si>
  <si>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</si>
  <si>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</si>
  <si>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</si>
  <si>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</si>
  <si>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</si>
  <si>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</si>
  <si>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</si>
  <si>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</si>
  <si>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</si>
  <si>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</si>
  <si>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</si>
  <si>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</si>
  <si>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</si>
  <si>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</si>
  <si>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</si>
  <si>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</si>
  <si>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</si>
  <si>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</si>
  <si>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</si>
  <si>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</si>
  <si>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</si>
  <si>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</si>
  <si>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</si>
  <si>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</si>
  <si>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</si>
  <si>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</si>
  <si>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</si>
  <si>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</si>
  <si>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</si>
  <si>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</si>
  <si>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</si>
  <si>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</si>
  <si>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</si>
  <si>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</si>
  <si>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</si>
  <si>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</si>
  <si>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</si>
  <si>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</si>
  <si>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</si>
  <si>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</si>
  <si>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</si>
  <si>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</si>
  <si>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</si>
  <si>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</si>
  <si>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</si>
  <si>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</si>
  <si>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</si>
  <si>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</si>
  <si>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</si>
  <si>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</si>
  <si>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</si>
  <si>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</si>
  <si>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</si>
  <si>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</si>
  <si>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</si>
  <si>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</si>
  <si>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</si>
  <si>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</si>
  <si>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</si>
  <si>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</si>
  <si>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</si>
  <si>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</si>
  <si>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</si>
  <si>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</si>
  <si>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</si>
  <si>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</si>
  <si>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</si>
  <si>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</si>
  <si>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</si>
  <si>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</si>
  <si>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</si>
  <si>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</si>
  <si>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</si>
  <si>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</si>
  <si>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</si>
  <si>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</si>
  <si>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</si>
  <si>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</si>
  <si>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</si>
  <si>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</si>
  <si>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</si>
  <si>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</si>
  <si>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</si>
  <si>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</si>
  <si>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</si>
  <si>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</si>
  <si>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</si>
  <si>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</si>
  <si>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</si>
  <si>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</si>
  <si>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</si>
  <si>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</si>
  <si>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</si>
  <si>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</si>
  <si>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</si>
  <si>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</si>
  <si>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</si>
  <si>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</si>
  <si>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</si>
  <si>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</si>
  <si>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</si>
  <si>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</si>
  <si>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</si>
  <si>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</si>
  <si>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</si>
  <si>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</si>
  <si>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</si>
  <si>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</si>
  <si>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</si>
  <si>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</si>
  <si>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</si>
  <si>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</si>
  <si>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</si>
  <si>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</si>
  <si>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</si>
  <si>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</si>
  <si>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</si>
  <si>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</si>
  <si>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</si>
  <si>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</si>
  <si>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</si>
  <si>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</si>
  <si>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</si>
  <si>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</si>
  <si>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</si>
  <si>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</si>
  <si>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</si>
  <si>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</si>
  <si>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</si>
  <si>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</si>
  <si>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</si>
  <si>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</si>
  <si>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</si>
  <si>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</si>
  <si>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</si>
  <si>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</si>
  <si>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</si>
  <si>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</si>
  <si>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</si>
  <si>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</si>
  <si>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</si>
  <si>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</si>
  <si>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</si>
  <si>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</si>
  <si>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</si>
  <si>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</si>
  <si>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</si>
  <si>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</si>
  <si>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</si>
  <si>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</si>
  <si>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</si>
  <si>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</si>
  <si>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</si>
  <si>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</si>
  <si>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</si>
  <si>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</si>
  <si>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</si>
  <si>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</si>
  <si>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</si>
  <si>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</si>
  <si>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</si>
  <si>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</si>
  <si>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</si>
  <si>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</si>
  <si>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</si>
  <si>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</si>
  <si>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</si>
  <si>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</si>
  <si>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</si>
  <si>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</si>
  <si>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</si>
  <si>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</si>
  <si>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</si>
  <si>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</si>
  <si>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</si>
  <si>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</si>
  <si>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</si>
  <si>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</si>
  <si>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</si>
  <si>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</si>
  <si>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</si>
  <si>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</si>
  <si>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</si>
  <si>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</si>
  <si>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</si>
  <si>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</si>
  <si>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</si>
  <si>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</si>
  <si>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</si>
  <si>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</si>
  <si>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</si>
  <si>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</si>
  <si>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</si>
  <si>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</si>
  <si>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</si>
  <si>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</si>
  <si>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</si>
  <si>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</si>
  <si>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</si>
  <si>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</si>
  <si>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</si>
  <si>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</si>
  <si>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</si>
  <si>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</si>
  <si>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</si>
  <si>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</si>
  <si>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</si>
  <si>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</si>
  <si>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</si>
  <si>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</si>
  <si>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</si>
  <si>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</si>
  <si>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</si>
  <si>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</si>
  <si>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</si>
  <si>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</si>
  <si>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</si>
  <si>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</si>
  <si>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</si>
  <si>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</si>
  <si>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</si>
  <si>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</si>
  <si>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</si>
  <si>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</si>
  <si>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</si>
  <si>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</si>
  <si>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</si>
  <si>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</si>
  <si>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</si>
  <si>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</si>
  <si>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</si>
  <si>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</si>
  <si>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</si>
  <si>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</si>
  <si>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</si>
  <si>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</si>
  <si>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</si>
  <si>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</si>
  <si>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</si>
  <si>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</si>
  <si>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</si>
  <si>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</si>
  <si>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</si>
  <si>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</si>
  <si>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</si>
  <si>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</si>
  <si>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</si>
  <si>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</si>
  <si>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</si>
  <si>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</si>
  <si>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</si>
  <si>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</si>
  <si>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</si>
  <si>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</si>
  <si>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</si>
  <si>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</si>
  <si>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</si>
  <si>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</si>
  <si>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</si>
  <si>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</si>
  <si>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</si>
  <si>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</si>
  <si>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</si>
  <si>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</si>
  <si>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</si>
  <si>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</si>
  <si>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</si>
  <si>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</si>
  <si>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</si>
  <si>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</si>
  <si>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</si>
  <si>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</si>
  <si>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</si>
  <si>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</si>
  <si>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</si>
  <si>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</si>
  <si>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</si>
  <si>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</si>
  <si>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</si>
  <si>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</si>
  <si>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</si>
  <si>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</si>
  <si>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</si>
  <si>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</si>
  <si>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</si>
  <si>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</si>
  <si>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</si>
  <si>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</si>
  <si>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</si>
  <si>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</si>
  <si>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</si>
  <si>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</si>
  <si>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</si>
  <si>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</si>
  <si>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</si>
  <si>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</si>
  <si>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</si>
  <si>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</si>
  <si>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</si>
  <si>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</si>
  <si>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</si>
  <si>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</si>
  <si>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</si>
  <si>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</si>
  <si>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</si>
  <si>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</si>
  <si>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</si>
  <si>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</si>
  <si>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</si>
  <si>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</si>
  <si>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</si>
  <si>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</si>
  <si>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</si>
  <si>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</si>
  <si>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</si>
  <si>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</si>
  <si>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</si>
  <si>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</si>
  <si>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</si>
  <si>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</si>
  <si>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</si>
  <si>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</si>
  <si>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</si>
  <si>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</si>
  <si>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</si>
  <si>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</si>
  <si>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</si>
  <si>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</si>
  <si>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</si>
  <si>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</si>
  <si>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</si>
  <si>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</si>
  <si>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</si>
  <si>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</si>
  <si>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</si>
  <si>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</si>
  <si>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</si>
  <si>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</si>
  <si>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</si>
  <si>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</si>
  <si>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</si>
  <si>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</si>
  <si>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</si>
  <si>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</si>
  <si>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</si>
  <si>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</si>
  <si>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</si>
  <si>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</si>
  <si>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</si>
  <si>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</si>
  <si>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</si>
  <si>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</si>
  <si>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</si>
  <si>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</si>
  <si>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</si>
  <si>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</si>
  <si>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</si>
  <si>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</si>
  <si>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</si>
  <si>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</si>
  <si>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</si>
  <si>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</si>
  <si>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</si>
  <si>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</si>
  <si>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</si>
  <si>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</si>
  <si>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</si>
  <si>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</si>
  <si>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</si>
  <si>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</si>
  <si>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</si>
  <si>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</si>
  <si>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</si>
  <si>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</si>
  <si>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</si>
  <si>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</si>
  <si>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</si>
  <si>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</si>
  <si>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</si>
  <si>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</si>
  <si>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</si>
  <si>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</si>
  <si>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</si>
  <si>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</si>
  <si>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</si>
  <si>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</si>
  <si>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</si>
  <si>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</si>
  <si>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</si>
  <si>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</si>
  <si>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</si>
  <si>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</si>
  <si>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</si>
  <si>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</si>
  <si>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</si>
  <si>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</si>
  <si>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</si>
  <si>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</si>
  <si>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</si>
  <si>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</si>
  <si>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</si>
  <si>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</si>
  <si>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</si>
  <si>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</si>
  <si>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</si>
  <si>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</si>
  <si>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</si>
  <si>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</si>
  <si>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</si>
  <si>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</si>
  <si>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</si>
  <si>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</si>
  <si>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</si>
  <si>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</si>
  <si>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</si>
  <si>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</si>
  <si>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</si>
  <si>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</si>
  <si>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</si>
  <si>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</si>
  <si>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</si>
  <si>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</si>
  <si>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</si>
  <si>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</si>
  <si>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</si>
  <si>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</si>
  <si>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</si>
  <si>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</si>
  <si>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</si>
  <si>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</si>
  <si>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</si>
  <si>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</si>
  <si>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</si>
  <si>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</si>
  <si>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</si>
  <si>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</si>
  <si>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</si>
  <si>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</si>
  <si>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</si>
  <si>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</si>
  <si>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</si>
  <si>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</si>
  <si>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</si>
  <si>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</si>
  <si>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</si>
  <si>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</si>
  <si>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</si>
  <si>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</si>
  <si>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</si>
  <si>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</si>
  <si>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</si>
  <si>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</si>
  <si>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</si>
  <si>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</si>
  <si>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</si>
  <si>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</si>
  <si>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</si>
  <si>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</si>
  <si>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</si>
  <si>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</si>
  <si>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</si>
  <si>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</si>
  <si>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</si>
  <si>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</si>
  <si>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</si>
  <si>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</si>
  <si>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</si>
  <si>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</si>
  <si>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</si>
  <si>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</si>
  <si>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</si>
  <si>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</si>
  <si>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</si>
  <si>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</si>
  <si>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</si>
  <si>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</si>
  <si>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</si>
  <si>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</si>
  <si>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</si>
  <si>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</si>
  <si>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</si>
  <si>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</si>
  <si>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</si>
  <si>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</si>
  <si>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</si>
  <si>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</si>
  <si>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</si>
  <si>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</si>
  <si>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</si>
  <si>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</si>
  <si>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</si>
  <si>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</si>
  <si>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</si>
  <si>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</si>
  <si>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</si>
  <si>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</si>
  <si>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</si>
  <si>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</si>
  <si>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</si>
  <si>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</si>
  <si>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</si>
  <si>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</si>
  <si>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</si>
  <si>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</si>
  <si>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</si>
  <si>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</si>
  <si>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</si>
  <si>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</si>
  <si>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</si>
  <si>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</si>
  <si>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</si>
  <si>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</si>
  <si>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</si>
  <si>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</si>
  <si>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</si>
  <si>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</si>
  <si>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</si>
  <si>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</si>
  <si>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</si>
  <si>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</si>
  <si>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</si>
  <si>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</si>
  <si>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</si>
  <si>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</si>
  <si>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</si>
  <si>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</si>
  <si>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</si>
  <si>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</si>
  <si>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</si>
  <si>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</si>
  <si>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</si>
  <si>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</si>
  <si>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</si>
  <si>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</si>
  <si>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</si>
  <si>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</si>
  <si>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</si>
  <si>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</si>
  <si>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</si>
  <si>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</si>
  <si>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</si>
  <si>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</si>
  <si>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</si>
  <si>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</si>
  <si>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</si>
  <si>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</si>
  <si>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</si>
  <si>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</si>
  <si>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</si>
  <si>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</si>
  <si>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</si>
  <si>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</si>
  <si>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</si>
  <si>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</si>
  <si>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</si>
  <si>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</si>
  <si>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</si>
  <si>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</si>
  <si>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</si>
  <si>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</si>
  <si>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</si>
  <si>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</si>
  <si>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</si>
  <si>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</si>
  <si>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</si>
  <si>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</si>
  <si>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</si>
  <si>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</si>
  <si>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</si>
  <si>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</si>
  <si>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</si>
  <si>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</si>
  <si>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</si>
  <si>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</si>
  <si>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</si>
  <si>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</si>
  <si>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</si>
  <si>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</si>
  <si>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</si>
  <si>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</si>
  <si>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</si>
  <si>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</si>
  <si>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</si>
  <si>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</si>
  <si>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</si>
  <si>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</si>
  <si>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</si>
  <si>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</si>
  <si>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</si>
  <si>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</si>
  <si>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</si>
  <si>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</si>
  <si>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</si>
  <si>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</si>
  <si>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</si>
  <si>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</si>
  <si>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</si>
  <si>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</si>
  <si>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</si>
  <si>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</si>
  <si>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</si>
  <si>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</si>
  <si>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</si>
  <si>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</si>
  <si>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</si>
  <si>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</si>
  <si>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</si>
  <si>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</si>
  <si>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</si>
  <si>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</si>
  <si>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</si>
  <si>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</si>
  <si>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</si>
  <si>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</si>
  <si>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</si>
  <si>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</si>
  <si>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</si>
  <si>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</si>
  <si>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</si>
  <si>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</si>
  <si>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</si>
  <si>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</si>
  <si>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</si>
  <si>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</si>
  <si>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</si>
  <si>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</si>
  <si>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</si>
  <si>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</si>
  <si>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</si>
  <si>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</si>
  <si>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</si>
  <si>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</si>
  <si>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</si>
  <si>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</si>
  <si>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</si>
  <si>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</si>
  <si>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</si>
  <si>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</si>
  <si>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</si>
  <si>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</si>
  <si>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</si>
  <si>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</si>
  <si>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</si>
  <si>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</si>
  <si>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</si>
  <si>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</si>
  <si>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</si>
  <si>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</si>
  <si>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</si>
  <si>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</si>
  <si>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</si>
  <si>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</si>
  <si>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</si>
  <si>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</si>
  <si>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</si>
  <si>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</si>
  <si>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</si>
  <si>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</si>
  <si>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</si>
  <si>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</si>
  <si>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</si>
  <si>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</si>
  <si>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</si>
  <si>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</si>
  <si>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</si>
  <si>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</si>
  <si>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</si>
  <si>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</si>
  <si>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</si>
  <si>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</si>
  <si>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</si>
  <si>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</si>
  <si>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</si>
  <si>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</si>
  <si>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</si>
  <si>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</si>
  <si>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</si>
  <si>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</si>
  <si>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</si>
  <si>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</si>
  <si>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</si>
  <si>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</si>
  <si>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</si>
  <si>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</si>
  <si>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</si>
  <si>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</si>
  <si>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</si>
  <si>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</si>
  <si>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</si>
  <si>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</si>
  <si>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</si>
  <si>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</si>
  <si>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</si>
  <si>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</si>
  <si>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</si>
  <si>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</si>
  <si>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</si>
  <si>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</si>
  <si>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</si>
  <si>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</si>
  <si>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</si>
  <si>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</si>
  <si>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</si>
  <si>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</si>
  <si>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</si>
  <si>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</si>
  <si>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</si>
  <si>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</si>
  <si>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</si>
  <si>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</si>
  <si>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</si>
  <si>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</si>
  <si>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</si>
  <si>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</si>
  <si>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</si>
  <si>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</si>
  <si>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</si>
  <si>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</si>
  <si>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</si>
  <si>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</si>
  <si>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</si>
  <si>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</si>
  <si>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</si>
  <si>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</si>
  <si>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</si>
  <si>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</si>
  <si>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</si>
  <si>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</si>
  <si>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</si>
  <si>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</si>
  <si>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</si>
  <si>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</si>
  <si>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</si>
  <si>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</si>
  <si>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</si>
  <si>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</si>
  <si>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</si>
  <si>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</si>
  <si>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</si>
  <si>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</si>
  <si>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</si>
  <si>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</si>
  <si>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</si>
  <si>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</si>
  <si>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</si>
  <si>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</si>
  <si>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</si>
  <si>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</si>
  <si>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</si>
  <si>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</si>
  <si>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</si>
  <si>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</si>
  <si>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</si>
  <si>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</si>
  <si>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</si>
  <si>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</si>
  <si>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</si>
  <si>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</si>
  <si>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</si>
  <si>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</si>
  <si>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</si>
  <si>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</si>
  <si>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</si>
  <si>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</si>
  <si>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</si>
  <si>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</si>
  <si>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</si>
  <si>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</si>
  <si>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</si>
  <si>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</si>
  <si>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</si>
  <si>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</si>
  <si>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</si>
  <si>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</si>
  <si>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</si>
  <si>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</si>
  <si>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</si>
  <si>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</si>
  <si>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</si>
  <si>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</si>
  <si>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</si>
  <si>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</si>
  <si>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</si>
  <si>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</si>
  <si>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</si>
  <si>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</si>
  <si>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</si>
  <si>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</si>
  <si>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</si>
  <si>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</si>
  <si>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</si>
  <si>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</si>
  <si>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</si>
  <si>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</si>
  <si>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</si>
  <si>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</si>
  <si>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</si>
  <si>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</si>
  <si>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</si>
  <si>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</si>
  <si>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</si>
  <si>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</si>
  <si>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</si>
  <si>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</si>
  <si>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</si>
  <si>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</si>
  <si>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</si>
  <si>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</si>
  <si>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</si>
  <si>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</si>
  <si>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</si>
  <si>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</si>
  <si>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</si>
  <si>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</si>
  <si>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</si>
  <si>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</si>
  <si>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</si>
  <si>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</si>
  <si>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</si>
  <si>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</si>
  <si>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</si>
  <si>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</si>
  <si>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</si>
  <si>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</si>
  <si>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</si>
  <si>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</si>
  <si>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</si>
  <si>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</si>
  <si>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</si>
  <si>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</si>
  <si>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</si>
  <si>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</si>
  <si>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</si>
  <si>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</si>
  <si>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</si>
  <si>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</si>
  <si>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</si>
  <si>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</si>
  <si>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</si>
  <si>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</si>
  <si>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</si>
  <si>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</si>
  <si>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</si>
  <si>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</si>
  <si>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</si>
  <si>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</si>
  <si>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</si>
  <si>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</si>
  <si>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</si>
  <si>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</si>
  <si>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</si>
  <si>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</si>
  <si>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</si>
  <si>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</si>
  <si>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</si>
  <si>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</si>
  <si>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</si>
  <si>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</si>
  <si>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</si>
  <si>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</si>
  <si>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</si>
  <si>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</si>
  <si>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</si>
  <si>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</si>
  <si>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</si>
  <si>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</si>
  <si>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</si>
  <si>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</si>
  <si>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</si>
  <si>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</si>
  <si>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</si>
  <si>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</si>
  <si>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</si>
  <si>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</si>
  <si>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</si>
  <si>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</si>
  <si>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</si>
  <si>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</si>
  <si>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</si>
  <si>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</si>
  <si>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</si>
  <si>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</si>
  <si>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</si>
  <si>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</si>
  <si>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</si>
  <si>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</si>
  <si>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</si>
  <si>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</si>
  <si>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</si>
  <si>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</si>
  <si>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</si>
  <si>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</si>
  <si>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</si>
  <si>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</si>
  <si>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</si>
  <si>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</si>
  <si>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</si>
  <si>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</si>
  <si>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</si>
  <si>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</si>
  <si>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</si>
  <si>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</si>
  <si>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</si>
  <si>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</si>
  <si>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</si>
  <si>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</si>
  <si>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</si>
  <si>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</si>
  <si>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</si>
  <si>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</si>
  <si>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</si>
  <si>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</si>
  <si>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</si>
  <si>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</si>
  <si>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</si>
  <si>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</si>
  <si>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</si>
  <si>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</si>
  <si>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</si>
  <si>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</si>
  <si>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</si>
  <si>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</si>
  <si>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</si>
  <si>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</si>
  <si>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</si>
  <si>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</si>
  <si>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</si>
  <si>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</si>
  <si>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</si>
  <si>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</si>
  <si>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</si>
  <si>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</si>
  <si>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</si>
  <si>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</si>
  <si>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</si>
  <si>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</si>
  <si>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</si>
  <si>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</si>
  <si>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</si>
  <si>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</si>
  <si>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</si>
  <si>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</si>
  <si>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</si>
  <si>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</si>
  <si>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</si>
  <si>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</si>
  <si>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</si>
  <si>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</si>
  <si>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</si>
  <si>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</si>
  <si>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</si>
  <si>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</si>
  <si>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</si>
  <si>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</si>
  <si>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</si>
  <si>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</si>
  <si>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</si>
  <si>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</si>
  <si>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</si>
  <si>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</si>
  <si>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</si>
  <si>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</si>
  <si>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</si>
  <si>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</si>
  <si>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</si>
  <si>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</si>
  <si>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</si>
  <si>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</si>
  <si>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</si>
  <si>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</si>
  <si>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</si>
  <si>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</si>
  <si>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</si>
  <si>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</si>
  <si>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</si>
  <si>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</si>
  <si>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</si>
  <si>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</si>
  <si>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</si>
  <si>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</si>
  <si>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</si>
  <si>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</si>
  <si>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</si>
  <si>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</si>
  <si>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</si>
  <si>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</si>
  <si>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</si>
  <si>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</si>
  <si>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</si>
  <si>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</si>
  <si>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</si>
  <si>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</si>
  <si>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</si>
  <si>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</si>
  <si>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</si>
  <si>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</si>
  <si>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</si>
  <si>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</si>
  <si>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</si>
  <si>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</si>
  <si>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</si>
  <si>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</si>
  <si>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</si>
  <si>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</si>
  <si>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</si>
  <si>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</si>
  <si>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</si>
  <si>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</si>
  <si>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</si>
  <si>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</si>
  <si>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</si>
  <si>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</si>
  <si>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</si>
  <si>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</si>
  <si>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</si>
  <si>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</si>
  <si>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</si>
  <si>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</si>
  <si>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</si>
  <si>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</si>
  <si>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</si>
  <si>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</si>
  <si>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</si>
  <si>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</si>
  <si>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</si>
  <si>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</si>
  <si>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</si>
  <si>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</si>
  <si>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</si>
  <si>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</si>
  <si>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</si>
  <si>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</si>
  <si>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</si>
  <si>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</si>
  <si>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</si>
  <si>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</si>
  <si>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</si>
  <si>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</si>
  <si>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</si>
  <si>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</si>
  <si>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</si>
  <si>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</si>
  <si>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</si>
  <si>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</si>
  <si>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</si>
  <si>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</si>
  <si>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</si>
  <si>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</si>
  <si>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</si>
  <si>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</si>
  <si>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</si>
  <si>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</si>
  <si>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</si>
  <si>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</si>
  <si>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</si>
  <si>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</si>
  <si>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</si>
  <si>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</si>
  <si>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</si>
  <si>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</si>
  <si>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</si>
  <si>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</si>
  <si>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</si>
  <si>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</si>
  <si>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</si>
  <si>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</si>
  <si>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</si>
  <si>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</si>
  <si>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</si>
  <si>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</si>
  <si>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</si>
  <si>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</si>
  <si>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</si>
  <si>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</si>
  <si>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</si>
  <si>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</si>
  <si>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</si>
  <si>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</si>
  <si>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</si>
  <si>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</si>
  <si>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</si>
  <si>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</si>
  <si>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</si>
  <si>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</si>
  <si>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</si>
  <si>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</si>
  <si>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</si>
  <si>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</si>
  <si>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</si>
  <si>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</si>
  <si>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</si>
  <si>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</si>
  <si>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</si>
  <si>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</si>
  <si>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</si>
  <si>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</si>
  <si>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</si>
  <si>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</si>
  <si>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</si>
  <si>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</si>
  <si>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</si>
  <si>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</si>
  <si>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</si>
  <si>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</si>
  <si>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</si>
  <si>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</si>
  <si>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</si>
  <si>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</si>
  <si>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</si>
  <si>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</si>
  <si>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</si>
  <si>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</si>
  <si>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</si>
  <si>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</si>
  <si>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</si>
  <si>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</si>
  <si>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</si>
  <si>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</si>
  <si>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</si>
  <si>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</si>
  <si>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</si>
  <si>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</si>
  <si>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</si>
  <si>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</si>
  <si>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</si>
  <si>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</si>
  <si>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</si>
  <si>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</si>
  <si>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</si>
  <si>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</si>
  <si>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</si>
  <si>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</si>
  <si>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</si>
  <si>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</si>
  <si>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</si>
  <si>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</si>
  <si>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</si>
  <si>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</si>
  <si>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</si>
  <si>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</si>
  <si>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</si>
  <si>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</si>
  <si>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</si>
  <si>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</si>
  <si>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</si>
  <si>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</si>
  <si>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</si>
  <si>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</si>
  <si>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</si>
  <si>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</si>
  <si>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</si>
  <si>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</si>
  <si>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</si>
  <si>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</si>
  <si>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</si>
  <si>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</si>
  <si>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</si>
  <si>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</si>
  <si>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</si>
  <si>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</si>
  <si>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</si>
  <si>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</si>
  <si>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</si>
  <si>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</si>
  <si>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</si>
  <si>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</si>
  <si>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</si>
  <si>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</si>
  <si>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</si>
  <si>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</si>
  <si>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</si>
  <si>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</si>
  <si>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</si>
  <si>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</si>
  <si>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</si>
  <si>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</si>
  <si>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</si>
  <si>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</si>
  <si>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</si>
  <si>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</si>
  <si>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</si>
  <si>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</si>
  <si>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</si>
  <si>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</si>
  <si>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</si>
  <si>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</si>
  <si>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</si>
  <si>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</si>
  <si>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</si>
  <si>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</si>
  <si>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</si>
  <si>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</si>
  <si>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</si>
  <si>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</si>
  <si>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</si>
  <si>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</si>
  <si>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</si>
  <si>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</si>
  <si>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</si>
  <si>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</si>
  <si>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</si>
  <si>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</si>
  <si>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</si>
  <si>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</si>
  <si>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</si>
  <si>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</si>
  <si>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</si>
  <si>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</si>
  <si>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</si>
  <si>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</si>
  <si>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</si>
  <si>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</si>
  <si>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</si>
  <si>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</si>
  <si>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</si>
  <si>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</si>
  <si>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</si>
  <si>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</si>
  <si>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</si>
  <si>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</si>
  <si>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</si>
  <si>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</si>
  <si>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</si>
  <si>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</si>
  <si>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</si>
  <si>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</si>
  <si>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</si>
  <si>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</si>
  <si>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</si>
  <si>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</si>
  <si>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</si>
  <si>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</si>
  <si>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</si>
  <si>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</si>
  <si>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</si>
  <si>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</si>
  <si>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</si>
  <si>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</si>
  <si>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</si>
  <si>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</si>
  <si>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</si>
  <si>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</si>
  <si>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</si>
  <si>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</si>
  <si>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</si>
  <si>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</si>
  <si>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</si>
  <si>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</si>
  <si>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</si>
  <si>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</si>
  <si>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</si>
  <si>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</si>
  <si>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</si>
  <si>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</si>
  <si>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</si>
  <si>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</si>
  <si>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</si>
  <si>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</si>
  <si>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</si>
  <si>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</si>
  <si>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</si>
  <si>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</si>
  <si>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</si>
  <si>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</si>
  <si>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</si>
  <si>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</si>
  <si>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</si>
  <si>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</si>
  <si>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</si>
  <si>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</si>
  <si>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</si>
  <si>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</si>
  <si>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</si>
  <si>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</si>
  <si>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</si>
  <si>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</si>
  <si>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</si>
  <si>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</si>
  <si>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</si>
  <si>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</si>
  <si>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</si>
  <si>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</si>
  <si>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</si>
  <si>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</si>
  <si>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</si>
  <si>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</si>
  <si>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</si>
  <si>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</si>
  <si>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</si>
  <si>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</si>
  <si>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</si>
  <si>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</si>
  <si>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</si>
  <si>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</si>
  <si>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</si>
  <si>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</si>
  <si>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</si>
  <si>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</si>
  <si>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</si>
  <si>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</si>
  <si>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</si>
  <si>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</si>
  <si>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</si>
  <si>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</si>
  <si>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</si>
  <si>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</si>
  <si>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</si>
  <si>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</si>
  <si>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</si>
  <si>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</si>
  <si>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</si>
  <si>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</si>
  <si>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</si>
  <si>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</si>
  <si>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</si>
  <si>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</si>
  <si>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</si>
  <si>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</si>
  <si>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</si>
  <si>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</si>
  <si>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</si>
  <si>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</si>
  <si>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</si>
  <si>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</si>
  <si>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</si>
  <si>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</si>
  <si>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</si>
  <si>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</si>
  <si>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</si>
  <si>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</si>
  <si>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</si>
  <si>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</si>
  <si>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</si>
  <si>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</si>
  <si>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</si>
  <si>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</si>
  <si>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</si>
  <si>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</si>
  <si>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</si>
  <si>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</si>
  <si>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</si>
  <si>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</si>
  <si>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</si>
  <si>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</si>
  <si>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</si>
  <si>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</si>
  <si>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</si>
  <si>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</si>
  <si>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</si>
  <si>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</si>
  <si>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</si>
  <si>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</si>
  <si>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</si>
  <si>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</si>
  <si>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</si>
  <si>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</si>
  <si>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</si>
  <si>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</si>
  <si>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</si>
  <si>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</si>
  <si>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</si>
  <si>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</si>
  <si>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</si>
  <si>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</si>
  <si>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</si>
  <si>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</si>
  <si>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</si>
  <si>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</si>
  <si>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</si>
  <si>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</si>
  <si>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</si>
  <si>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</si>
  <si>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</si>
  <si>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</si>
  <si>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</si>
  <si>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</si>
  <si>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</si>
  <si>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</si>
  <si>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</si>
  <si>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</si>
  <si>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</si>
  <si>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</si>
  <si>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</si>
  <si>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</si>
  <si>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</si>
  <si>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</si>
  <si>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</si>
  <si>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</si>
  <si>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</si>
  <si>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</si>
  <si>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</si>
  <si>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</si>
  <si>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</si>
  <si>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</si>
  <si>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</si>
  <si>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</si>
  <si>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</si>
  <si>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</si>
  <si>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</si>
  <si>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</si>
  <si>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</si>
  <si>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</si>
  <si>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</si>
  <si>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</si>
  <si>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</si>
  <si>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</si>
  <si>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</si>
  <si>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</si>
  <si>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</si>
  <si>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</si>
  <si>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</si>
  <si>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</si>
  <si>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</si>
  <si>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</si>
  <si>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</si>
  <si>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</si>
  <si>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</si>
  <si>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</si>
  <si>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</si>
  <si>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</si>
  <si>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</si>
  <si>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</si>
  <si>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</si>
  <si>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</si>
  <si>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</si>
  <si>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</si>
  <si>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</si>
  <si>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</si>
  <si>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</si>
  <si>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</si>
  <si>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</si>
  <si>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</si>
  <si>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</si>
  <si>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</si>
  <si>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</si>
  <si>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</si>
  <si>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</si>
  <si>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</si>
  <si>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</si>
  <si>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</si>
  <si>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</si>
  <si>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</si>
  <si>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</si>
  <si>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</si>
  <si>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</si>
  <si>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</si>
  <si>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</si>
  <si>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</si>
  <si>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</si>
  <si>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</si>
  <si>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</si>
  <si>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</si>
  <si>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</si>
  <si>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</si>
  <si>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</si>
  <si>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</si>
  <si>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</si>
  <si>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</si>
  <si>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</si>
  <si>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</si>
  <si>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</si>
  <si>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</si>
  <si>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</si>
  <si>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</si>
  <si>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</si>
  <si>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</si>
  <si>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</si>
  <si>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</si>
  <si>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</si>
  <si>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</si>
  <si>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</si>
  <si>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</si>
  <si>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</si>
  <si>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</si>
  <si>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</si>
  <si>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</si>
  <si>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</si>
  <si>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</si>
  <si>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</si>
  <si>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</si>
  <si>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</si>
  <si>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</si>
  <si>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</si>
  <si>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</si>
  <si>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</si>
  <si>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</si>
  <si>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</si>
  <si>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</si>
  <si>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</si>
  <si>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</si>
  <si>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</si>
  <si>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</si>
  <si>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</si>
  <si>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</si>
  <si>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</si>
  <si>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</si>
  <si>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</si>
  <si>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</si>
  <si>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</si>
  <si>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</si>
  <si>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</si>
  <si>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</si>
  <si>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</si>
  <si>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</si>
  <si>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</si>
  <si>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</si>
  <si>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</si>
  <si>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</si>
  <si>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</si>
  <si>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</si>
  <si>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</si>
  <si>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</si>
  <si>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</si>
  <si>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</si>
  <si>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</si>
  <si>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</si>
  <si>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</si>
  <si>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</si>
  <si>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</si>
  <si>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</si>
  <si>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</si>
  <si>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</si>
  <si>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</si>
  <si>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</si>
  <si>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</si>
  <si>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</si>
  <si>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</si>
  <si>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</si>
  <si>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</si>
  <si>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</si>
  <si>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</si>
  <si>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</si>
  <si>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</si>
  <si>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</si>
  <si>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</si>
  <si>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</si>
  <si>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</si>
  <si>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</si>
  <si>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</si>
  <si>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</si>
  <si>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</si>
  <si>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</si>
  <si>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</si>
  <si>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</si>
  <si>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</si>
  <si>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</si>
  <si>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</si>
  <si>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</si>
  <si>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</si>
  <si>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</si>
  <si>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</si>
  <si>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</si>
  <si>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</si>
  <si>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</si>
  <si>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</si>
  <si>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</si>
  <si>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</si>
  <si>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</si>
  <si>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</si>
  <si>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</si>
  <si>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</si>
  <si>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</si>
  <si>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</si>
  <si>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</si>
  <si>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</si>
  <si>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</si>
  <si>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</si>
  <si>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</si>
  <si>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</si>
  <si>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</si>
  <si>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</si>
  <si>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</si>
  <si>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</si>
  <si>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</si>
  <si>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</si>
  <si>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</si>
  <si>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</si>
  <si>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</si>
  <si>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</si>
  <si>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</si>
  <si>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</si>
  <si>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</si>
  <si>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</si>
  <si>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</si>
  <si>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</si>
  <si>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</si>
  <si>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</si>
  <si>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</si>
  <si>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</si>
  <si>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</si>
  <si>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</si>
  <si>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</si>
  <si>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</si>
  <si>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</si>
  <si>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</si>
  <si>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</si>
  <si>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</si>
  <si>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</si>
  <si>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</si>
  <si>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</si>
  <si>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</si>
  <si>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</si>
  <si>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</si>
  <si>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</si>
  <si>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</si>
  <si>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</si>
  <si>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</si>
  <si>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</si>
  <si>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</si>
  <si>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</si>
  <si>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</si>
  <si>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</si>
  <si>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</si>
  <si>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</si>
  <si>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</si>
  <si>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</si>
  <si>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</si>
  <si>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</si>
  <si>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</si>
  <si>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</si>
  <si>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</si>
  <si>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</si>
  <si>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</si>
  <si>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</si>
  <si>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</si>
  <si>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</si>
  <si>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</si>
  <si>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</si>
  <si>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</si>
  <si>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</si>
  <si>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</si>
  <si>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</si>
  <si>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</si>
  <si>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</si>
  <si>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</si>
  <si>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</si>
  <si>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</si>
  <si>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</si>
  <si>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</si>
  <si>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</si>
  <si>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</si>
  <si>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</si>
  <si>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</si>
  <si>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</si>
  <si>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</si>
  <si>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</si>
  <si>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</si>
  <si>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</si>
  <si>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</si>
  <si>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</si>
  <si>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</si>
  <si>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</si>
  <si>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</si>
  <si>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</si>
  <si>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</si>
  <si>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</si>
  <si>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</si>
  <si>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</si>
  <si>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</si>
  <si>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</si>
  <si>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</si>
  <si>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</si>
  <si>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</si>
  <si>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</si>
  <si>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</si>
  <si>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</si>
  <si>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</si>
  <si>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</si>
  <si>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</si>
  <si>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</si>
  <si>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</si>
  <si>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</si>
  <si>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</si>
  <si>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</si>
  <si>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</si>
  <si>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</si>
  <si>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</si>
  <si>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</si>
  <si>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</si>
  <si>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</si>
  <si>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</si>
  <si>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</si>
  <si>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</si>
  <si>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</si>
  <si>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</si>
  <si>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</si>
  <si>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</si>
  <si>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</si>
  <si>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</si>
  <si>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</si>
  <si>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</si>
  <si>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</si>
  <si>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</si>
  <si>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</si>
  <si>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</si>
  <si>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</si>
  <si>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</si>
  <si>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</si>
  <si>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</si>
  <si>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</si>
  <si>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</si>
  <si>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</si>
  <si>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</si>
  <si>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</si>
  <si>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</si>
  <si>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</si>
  <si>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</si>
  <si>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</si>
  <si>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</si>
  <si>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</si>
  <si>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</si>
  <si>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</si>
  <si>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</si>
  <si>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</si>
  <si>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</si>
  <si>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</si>
  <si>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</si>
  <si>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</si>
  <si>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</si>
  <si>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</si>
  <si>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</si>
  <si>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</si>
  <si>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</si>
  <si>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</si>
  <si>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</si>
  <si>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</si>
  <si>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</si>
  <si>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</si>
  <si>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</si>
  <si>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</si>
  <si>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</si>
  <si>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</si>
  <si>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</si>
  <si>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</si>
  <si>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</si>
  <si>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</si>
  <si>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</si>
  <si>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</si>
  <si>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</si>
  <si>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</si>
  <si>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</si>
  <si>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</si>
  <si>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</si>
  <si>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</si>
  <si>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</si>
  <si>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</si>
  <si>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</si>
  <si>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</si>
  <si>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</si>
  <si>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</si>
  <si>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</si>
  <si>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</si>
  <si>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</si>
  <si>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</si>
  <si>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</si>
  <si>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</si>
  <si>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</si>
  <si>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</si>
  <si>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</si>
  <si>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</si>
  <si>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</si>
  <si>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</si>
  <si>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</si>
  <si>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</si>
  <si>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</si>
  <si>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</si>
  <si>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</si>
  <si>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</si>
  <si>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</si>
  <si>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</si>
  <si>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</si>
  <si>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</si>
  <si>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</si>
  <si>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</si>
  <si>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</si>
  <si>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</si>
  <si>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</si>
  <si>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</si>
  <si>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</si>
  <si>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</si>
  <si>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</si>
  <si>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</si>
  <si>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</si>
  <si>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</si>
  <si>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</si>
  <si>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</si>
  <si>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</si>
  <si>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</si>
  <si>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</si>
  <si>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</si>
  <si>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</si>
  <si>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</si>
  <si>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</si>
  <si>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</si>
  <si>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</si>
  <si>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</si>
  <si>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</si>
  <si>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</si>
  <si>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</si>
  <si>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</si>
  <si>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</si>
  <si>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</si>
  <si>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</si>
  <si>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</si>
  <si>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</si>
  <si>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</si>
  <si>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</si>
  <si>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</si>
  <si>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</si>
  <si>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</si>
  <si>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</si>
  <si>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</si>
  <si>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</si>
  <si>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</si>
  <si>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</si>
  <si>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</si>
  <si>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</si>
  <si>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</si>
  <si>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</si>
  <si>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</si>
  <si>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</si>
  <si>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</si>
  <si>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</si>
  <si>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</si>
  <si>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</si>
  <si>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</si>
  <si>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</si>
  <si>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</si>
  <si>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</si>
  <si>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</si>
  <si>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</si>
  <si>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</si>
  <si>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</si>
  <si>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</si>
  <si>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</si>
  <si>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</si>
  <si>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</si>
  <si>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</si>
  <si>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</si>
  <si>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</si>
  <si>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</si>
  <si>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</si>
  <si>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</si>
  <si>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</si>
  <si>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</si>
  <si>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</si>
  <si>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</si>
  <si>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</si>
  <si>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</si>
  <si>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</si>
  <si>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</si>
  <si>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</si>
  <si>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</si>
  <si>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</si>
  <si>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</si>
  <si>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</si>
  <si>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</si>
  <si>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</si>
  <si>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</si>
  <si>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</si>
  <si>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</si>
  <si>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</si>
  <si>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</si>
  <si>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</si>
  <si>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</si>
  <si>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</si>
  <si>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</si>
  <si>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</si>
  <si>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</si>
  <si>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</si>
  <si>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</si>
  <si>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</si>
  <si>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</si>
  <si>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</si>
  <si>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</si>
  <si>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</si>
  <si>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</si>
  <si>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</si>
  <si>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</si>
  <si>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</si>
  <si>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</si>
  <si>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</si>
  <si>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</si>
  <si>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</si>
  <si>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</si>
  <si>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</si>
  <si>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</si>
  <si>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</si>
  <si>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</si>
  <si>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</si>
  <si>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</si>
  <si>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</si>
  <si>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</si>
  <si>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</si>
  <si>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</si>
  <si>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</si>
  <si>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</si>
  <si>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</si>
  <si>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</si>
  <si>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</si>
  <si>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</si>
  <si>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</si>
  <si>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</si>
  <si>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</si>
  <si>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</si>
  <si>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</si>
  <si>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</si>
  <si>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</si>
  <si>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</si>
  <si>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</si>
  <si>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</si>
  <si>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</si>
  <si>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</si>
  <si>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</si>
  <si>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</si>
  <si>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</si>
  <si>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</si>
  <si>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</si>
  <si>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</si>
  <si>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</si>
  <si>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</si>
  <si>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</si>
  <si>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</si>
  <si>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</si>
  <si>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</si>
  <si>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</si>
  <si>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</si>
  <si>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</si>
  <si>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</si>
  <si>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</si>
  <si>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</si>
  <si>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</si>
  <si>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</si>
  <si>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</si>
  <si>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</si>
  <si>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</si>
  <si>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</si>
  <si>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</si>
  <si>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</si>
  <si>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</si>
  <si>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</si>
  <si>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</si>
  <si>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</si>
  <si>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</si>
  <si>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</si>
  <si>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</si>
  <si>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</si>
  <si>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</si>
  <si>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</si>
  <si>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</si>
  <si>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</si>
  <si>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</si>
  <si>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</si>
  <si>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</si>
  <si>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</si>
  <si>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</si>
  <si>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</si>
  <si>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</si>
  <si>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</si>
  <si>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</si>
  <si>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</si>
  <si>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</si>
  <si>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</si>
  <si>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</si>
  <si>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</si>
  <si>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</si>
  <si>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</si>
  <si>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</si>
  <si>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</si>
  <si>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</si>
  <si>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</si>
  <si>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</si>
  <si>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</si>
  <si>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</si>
  <si>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</si>
  <si>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</si>
  <si>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</si>
  <si>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</si>
  <si>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</si>
  <si>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</si>
  <si>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</si>
  <si>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</si>
  <si>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</si>
  <si>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</si>
  <si>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</si>
  <si>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</si>
  <si>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</si>
  <si>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</si>
  <si>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</si>
  <si>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</si>
  <si>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</si>
  <si>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</si>
  <si>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</si>
  <si>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</si>
  <si>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</si>
  <si>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</si>
  <si>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</si>
  <si>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</si>
  <si>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</si>
  <si>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</si>
  <si>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</si>
  <si>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</si>
  <si>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</si>
  <si>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</si>
  <si>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</si>
  <si>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</si>
  <si>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</si>
  <si>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</si>
  <si>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</si>
  <si>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</si>
  <si>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</si>
  <si>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</si>
  <si>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</si>
  <si>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</si>
  <si>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</si>
  <si>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</si>
  <si>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</si>
  <si>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</si>
  <si>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</si>
  <si>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</si>
  <si>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</si>
  <si>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</si>
  <si>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</si>
  <si>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</si>
  <si>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</si>
  <si>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</si>
  <si>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</si>
  <si>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</si>
  <si>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</si>
  <si>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</si>
  <si>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</si>
  <si>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</si>
  <si>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</si>
  <si>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</si>
  <si>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</si>
  <si>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</si>
  <si>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</si>
  <si>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</si>
  <si>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</si>
  <si>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</si>
  <si>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</si>
  <si>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</si>
  <si>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</si>
  <si>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</si>
  <si>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</si>
  <si>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</si>
  <si>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</si>
  <si>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</si>
  <si>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</si>
  <si>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</si>
  <si>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</si>
  <si>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</si>
  <si>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</si>
  <si>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</si>
  <si>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</si>
  <si>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</si>
  <si>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</si>
  <si>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</si>
  <si>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</si>
  <si>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</si>
  <si>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</si>
  <si>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</si>
  <si>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</si>
  <si>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</si>
  <si>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</si>
  <si>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</si>
  <si>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</si>
  <si>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</si>
  <si>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</si>
  <si>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</si>
  <si>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</si>
  <si>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</si>
  <si>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</si>
  <si>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</si>
  <si>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</si>
  <si>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</si>
  <si>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</si>
  <si>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</si>
  <si>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</si>
  <si>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</si>
  <si>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</si>
  <si>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</si>
  <si>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</si>
  <si>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</si>
  <si>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</si>
  <si>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</si>
  <si>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</si>
  <si>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</si>
  <si>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</si>
  <si>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</si>
  <si>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</si>
  <si>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</si>
  <si>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</si>
  <si>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</si>
  <si>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</si>
  <si>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</si>
  <si>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</si>
  <si>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</si>
  <si>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</si>
  <si>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</si>
  <si>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</si>
  <si>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</si>
  <si>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</si>
  <si>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</si>
  <si>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</si>
  <si>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</si>
  <si>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</si>
  <si>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</si>
  <si>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</si>
  <si>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</si>
  <si>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</si>
  <si>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</si>
  <si>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</si>
  <si>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</si>
  <si>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</si>
  <si>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</si>
  <si>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</si>
  <si>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</si>
  <si>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</si>
  <si>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</si>
  <si>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</si>
  <si>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</si>
  <si>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</si>
  <si>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</si>
  <si>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</si>
  <si>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</si>
  <si>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</si>
  <si>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</si>
  <si>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</si>
  <si>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</si>
  <si>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</si>
  <si>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</si>
  <si>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</si>
  <si>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</si>
  <si>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</si>
  <si>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</si>
  <si>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</si>
  <si>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</si>
  <si>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</si>
  <si>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</si>
  <si>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</si>
  <si>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</si>
  <si>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</si>
  <si>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</si>
  <si>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</si>
  <si>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</si>
  <si>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</si>
  <si>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</si>
  <si>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</si>
  <si>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</si>
  <si>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</si>
  <si>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</si>
  <si>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</si>
  <si>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</si>
  <si>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</si>
  <si>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</si>
  <si>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</si>
  <si>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</si>
  <si>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</si>
  <si>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</si>
  <si>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</si>
  <si>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</si>
  <si>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</si>
  <si>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</si>
  <si>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</si>
  <si>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</si>
  <si>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</si>
  <si>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</si>
  <si>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</si>
  <si>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</si>
  <si>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</si>
  <si>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</si>
  <si>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</si>
  <si>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</si>
  <si>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</si>
  <si>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</si>
  <si>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</si>
  <si>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</si>
  <si>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</si>
  <si>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</si>
  <si>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</si>
  <si>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</si>
  <si>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</si>
  <si>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</si>
  <si>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</si>
  <si>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</si>
  <si>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</si>
  <si>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</si>
  <si>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</si>
  <si>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</si>
  <si>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</si>
  <si>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</si>
  <si>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</si>
  <si>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</si>
  <si>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</si>
  <si>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</si>
  <si>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</si>
  <si>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</si>
  <si>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</si>
  <si>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</si>
  <si>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</si>
  <si>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</si>
  <si>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</si>
  <si>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</si>
  <si>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</si>
  <si>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</si>
  <si>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</si>
  <si>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</si>
  <si>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</si>
  <si>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</si>
  <si>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</si>
  <si>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</si>
  <si>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</si>
  <si>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</si>
  <si>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</si>
  <si>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</si>
  <si>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</si>
  <si>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</si>
  <si>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</si>
  <si>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</si>
  <si>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</si>
  <si>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</si>
  <si>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</si>
  <si>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</si>
  <si>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</si>
  <si>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</si>
  <si>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</si>
  <si>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</si>
  <si>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</si>
  <si>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</si>
  <si>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</si>
  <si>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</si>
  <si>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</si>
  <si>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</si>
  <si>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</si>
  <si>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</si>
  <si>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</si>
  <si>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</si>
  <si>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</si>
  <si>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</si>
  <si>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</si>
  <si>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</si>
  <si>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</si>
  <si>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</si>
  <si>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</si>
  <si>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</si>
  <si>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</si>
  <si>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</si>
  <si>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</si>
  <si>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</si>
  <si>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</si>
  <si>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</si>
  <si>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</si>
  <si>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</si>
  <si>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</si>
  <si>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</si>
  <si>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</si>
  <si>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</si>
  <si>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</si>
  <si>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</si>
  <si>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</si>
  <si>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</si>
  <si>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</si>
  <si>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</si>
  <si>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</si>
  <si>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</si>
  <si>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</si>
  <si>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</si>
  <si>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</si>
  <si>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</si>
  <si>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</si>
  <si>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</si>
  <si>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</si>
  <si>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</si>
  <si>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</si>
  <si>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</si>
  <si>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</si>
  <si>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</si>
  <si>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</si>
  <si>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</si>
  <si>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</si>
  <si>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</si>
  <si>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</si>
  <si>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</si>
  <si>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</si>
  <si>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</si>
  <si>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</si>
  <si>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</si>
  <si>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</si>
  <si>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</si>
  <si>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</si>
  <si>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</si>
  <si>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</si>
  <si>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</si>
  <si>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</si>
  <si>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</si>
  <si>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</si>
  <si>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</si>
  <si>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</si>
  <si>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</si>
  <si>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</si>
  <si>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</si>
  <si>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</si>
  <si>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</si>
  <si>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</si>
  <si>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</si>
  <si>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</si>
  <si>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</si>
  <si>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</si>
  <si>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</si>
  <si>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</si>
  <si>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</si>
  <si>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</si>
  <si>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</si>
  <si>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</si>
  <si>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</si>
  <si>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</si>
  <si>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</si>
  <si>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</si>
  <si>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</si>
  <si>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</si>
  <si>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</si>
  <si>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</si>
  <si>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</si>
  <si>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</si>
  <si>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</si>
  <si>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</si>
  <si>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</si>
  <si>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</si>
  <si>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</si>
  <si>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</si>
  <si>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</si>
  <si>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</si>
  <si>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</si>
  <si>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</si>
  <si>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</si>
  <si>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</si>
  <si>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</si>
  <si>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</si>
  <si>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</si>
  <si>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</si>
  <si>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</si>
  <si>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</si>
  <si>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</si>
  <si>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</si>
  <si>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</si>
  <si>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</si>
  <si>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</si>
  <si>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</si>
  <si>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</si>
  <si>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</si>
  <si>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</si>
  <si>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</si>
  <si>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</si>
  <si>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</si>
  <si>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</si>
  <si>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</si>
  <si>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</si>
  <si>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</si>
  <si>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</si>
  <si>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</si>
  <si>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</si>
  <si>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</si>
  <si>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</si>
  <si>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</si>
  <si>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</si>
  <si>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</si>
  <si>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</si>
  <si>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</si>
  <si>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</si>
  <si>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</si>
  <si>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</si>
  <si>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</si>
  <si>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</si>
  <si>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</si>
  <si>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</si>
  <si>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</si>
  <si>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</si>
  <si>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</si>
  <si>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</si>
  <si>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</si>
  <si>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</si>
  <si>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</si>
  <si>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</si>
  <si>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</si>
  <si>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</si>
  <si>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</si>
  <si>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</si>
  <si>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</si>
  <si>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</si>
  <si>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</si>
  <si>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</si>
  <si>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</si>
  <si>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</si>
  <si>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</si>
  <si>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</si>
  <si>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</si>
  <si>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</si>
  <si>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</si>
  <si>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</si>
  <si>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</si>
  <si>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</si>
  <si>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</si>
  <si>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</si>
  <si>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</si>
  <si>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</si>
  <si>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</si>
  <si>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</si>
  <si>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</si>
  <si>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</si>
  <si>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</si>
  <si>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</si>
  <si>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</si>
  <si>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</si>
  <si>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</si>
  <si>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</si>
  <si>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</si>
  <si>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</si>
  <si>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</si>
  <si>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</si>
  <si>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</si>
  <si>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</si>
  <si>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</si>
  <si>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</si>
  <si>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</si>
  <si>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</si>
  <si>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</si>
  <si>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</si>
  <si>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</si>
  <si>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</si>
  <si>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</si>
  <si>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</si>
  <si>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</si>
  <si>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</si>
  <si>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</si>
  <si>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</si>
  <si>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</si>
  <si>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</si>
  <si>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</si>
  <si>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</si>
  <si>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</si>
  <si>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</si>
  <si>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</si>
  <si>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</si>
  <si>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</si>
  <si>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</si>
  <si>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</si>
  <si>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</si>
  <si>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</si>
  <si>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</si>
  <si>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</si>
  <si>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</si>
  <si>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</si>
  <si>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</si>
  <si>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</si>
  <si>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</si>
  <si>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</si>
  <si>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</si>
  <si>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</si>
  <si>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</si>
  <si>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</si>
  <si>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</si>
  <si>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</si>
  <si>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</si>
  <si>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</si>
  <si>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</si>
  <si>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</si>
  <si>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</si>
  <si>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</si>
  <si>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</si>
  <si>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</si>
  <si>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</si>
  <si>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</si>
  <si>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</si>
  <si>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</si>
  <si>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</si>
  <si>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</si>
  <si>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</si>
  <si>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</si>
  <si>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</si>
  <si>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</si>
  <si>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</si>
  <si>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</si>
  <si>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</si>
  <si>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</si>
  <si>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</si>
  <si>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</si>
  <si>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</si>
  <si>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</si>
  <si>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</si>
  <si>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</si>
  <si>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</si>
  <si>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</si>
  <si>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</si>
  <si>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</si>
  <si>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</si>
  <si>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</si>
  <si>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</si>
  <si>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</si>
  <si>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</si>
  <si>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</si>
  <si>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</si>
  <si>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</si>
  <si>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</si>
  <si>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</si>
  <si>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</si>
  <si>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</si>
  <si>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</si>
  <si>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</si>
  <si>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</si>
  <si>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</si>
  <si>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</si>
  <si>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</si>
  <si>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</si>
  <si>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</si>
  <si>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</si>
  <si>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</si>
  <si>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</si>
  <si>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</si>
  <si>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</si>
  <si>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</si>
  <si>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</si>
  <si>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</si>
  <si>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</si>
  <si>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</si>
  <si>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</si>
  <si>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</si>
  <si>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</si>
  <si>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</si>
  <si>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</si>
  <si>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</si>
  <si>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</si>
  <si>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</si>
  <si>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</si>
  <si>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</si>
  <si>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</si>
  <si>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</si>
  <si>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</si>
  <si>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</si>
  <si>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</si>
  <si>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</si>
  <si>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</si>
  <si>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</si>
  <si>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</si>
  <si>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</si>
  <si>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</si>
  <si>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</si>
  <si>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</si>
  <si>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</si>
  <si>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</si>
  <si>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</si>
  <si>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</si>
  <si>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</si>
  <si>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</si>
  <si>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</si>
  <si>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</si>
  <si>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</si>
  <si>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</si>
  <si>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</si>
  <si>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</si>
  <si>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</si>
  <si>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</si>
  <si>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</si>
  <si>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</si>
  <si>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</si>
  <si>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</si>
  <si>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</si>
  <si>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</si>
  <si>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</si>
  <si>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</si>
  <si>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</si>
  <si>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</si>
  <si>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</si>
  <si>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</si>
  <si>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</si>
  <si>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</si>
  <si>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</si>
  <si>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</si>
  <si>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</si>
  <si>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</si>
  <si>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</si>
  <si>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</si>
  <si>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</si>
  <si>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</si>
  <si>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</si>
  <si>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</si>
  <si>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</si>
  <si>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</si>
  <si>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</si>
  <si>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</si>
  <si>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</si>
  <si>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</si>
  <si>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</si>
  <si>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</si>
  <si>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</si>
  <si>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</si>
  <si>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</si>
  <si>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</si>
  <si>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</si>
  <si>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</si>
  <si>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</si>
  <si>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</si>
  <si>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</si>
  <si>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</si>
  <si>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</si>
  <si>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</si>
  <si>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</si>
  <si>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</si>
  <si>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</si>
  <si>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</si>
  <si>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</si>
  <si>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</si>
  <si>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</si>
  <si>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</si>
  <si>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</si>
  <si>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</si>
  <si>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</si>
  <si>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</si>
  <si>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</si>
  <si>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</si>
  <si>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</si>
  <si>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</si>
  <si>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</si>
  <si>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</si>
  <si>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</si>
  <si>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</si>
  <si>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</si>
  <si>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</si>
  <si>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</si>
  <si>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</si>
  <si>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</si>
  <si>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</si>
  <si>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</si>
  <si>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</si>
  <si>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</si>
  <si>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</si>
  <si>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</si>
  <si>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</si>
  <si>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</si>
  <si>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</si>
  <si>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</si>
  <si>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</si>
  <si>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</si>
  <si>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</si>
  <si>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</si>
  <si>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</si>
  <si>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</si>
  <si>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</si>
  <si>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</si>
  <si>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</si>
  <si>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</si>
  <si>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</si>
  <si>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</si>
  <si>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</si>
  <si>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</si>
  <si>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</si>
  <si>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</si>
  <si>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</si>
  <si>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</si>
  <si>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</si>
  <si>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</si>
  <si>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</si>
  <si>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</si>
  <si>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</si>
  <si>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</si>
  <si>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</si>
  <si>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</si>
  <si>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</si>
  <si>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</si>
  <si>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</si>
  <si>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</si>
  <si>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</si>
  <si>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</si>
  <si>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</si>
  <si>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</si>
  <si>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</si>
  <si>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</si>
  <si>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</si>
  <si>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</si>
  <si>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</si>
  <si>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</si>
  <si>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</si>
  <si>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</si>
  <si>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</si>
  <si>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</si>
  <si>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</si>
  <si>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</si>
  <si>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</si>
  <si>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</si>
  <si>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</si>
  <si>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</si>
  <si>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</si>
  <si>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</si>
  <si>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</si>
  <si>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</si>
  <si>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</si>
  <si>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</si>
  <si>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</si>
  <si>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</si>
  <si>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</si>
  <si>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</si>
  <si>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</si>
  <si>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</si>
  <si>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</si>
  <si>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</si>
  <si>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</si>
  <si>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</si>
  <si>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</si>
  <si>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</si>
  <si>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</si>
  <si>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</si>
  <si>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</si>
  <si>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</si>
  <si>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</si>
  <si>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</si>
  <si>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</si>
  <si>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</si>
  <si>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</si>
  <si>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</si>
  <si>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</si>
  <si>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</si>
  <si>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</si>
  <si>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</si>
  <si>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</si>
  <si>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</si>
  <si>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</si>
  <si>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</si>
  <si>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</si>
  <si>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</si>
  <si>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</si>
  <si>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</si>
  <si>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</si>
  <si>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</si>
  <si>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</si>
  <si>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</si>
  <si>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</si>
  <si>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</si>
  <si>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</si>
  <si>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</si>
  <si>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</si>
  <si>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</si>
  <si>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</si>
  <si>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</si>
  <si>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</si>
  <si>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</si>
  <si>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</si>
  <si>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</si>
  <si>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</si>
  <si>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</si>
  <si>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</si>
  <si>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</si>
  <si>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</si>
  <si>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</si>
  <si>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</si>
  <si>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</si>
  <si>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</si>
  <si>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</si>
  <si>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</si>
  <si>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</si>
  <si>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</si>
  <si>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</si>
  <si>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</si>
  <si>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</si>
  <si>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</si>
  <si>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</si>
  <si>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</si>
  <si>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</si>
  <si>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</si>
  <si>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</si>
  <si>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</si>
  <si>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</si>
  <si>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</si>
  <si>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</si>
  <si>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</si>
  <si>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</si>
  <si>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</si>
  <si>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</si>
  <si>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</si>
  <si>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</si>
  <si>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</si>
  <si>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</si>
  <si>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</si>
  <si>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</si>
  <si>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</si>
  <si>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</si>
  <si>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</si>
  <si>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</si>
  <si>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</si>
  <si>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</si>
  <si>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</si>
  <si>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</si>
  <si>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</si>
  <si>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</si>
  <si>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</si>
  <si>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</si>
  <si>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</si>
  <si>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</si>
  <si>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</si>
  <si>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</si>
  <si>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</si>
  <si>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</si>
  <si>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</si>
  <si>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</si>
  <si>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</si>
  <si>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</si>
  <si>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</si>
  <si>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</si>
  <si>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</si>
  <si>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</si>
  <si>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</si>
  <si>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</si>
  <si>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</si>
  <si>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</si>
  <si>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</si>
  <si>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</si>
  <si>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</si>
  <si>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</si>
  <si>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</si>
  <si>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</si>
  <si>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</si>
  <si>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</si>
  <si>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</si>
  <si>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</si>
  <si>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</si>
  <si>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</si>
  <si>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</si>
  <si>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</si>
  <si>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</si>
  <si>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</si>
  <si>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</si>
  <si>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</si>
  <si>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</si>
  <si>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</si>
  <si>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</si>
  <si>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</si>
  <si>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</si>
  <si>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</si>
  <si>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</si>
  <si>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</si>
  <si>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</si>
  <si>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</si>
  <si>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</si>
  <si>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</si>
  <si>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</si>
  <si>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</si>
  <si>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</si>
  <si>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</si>
  <si>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</si>
  <si>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</si>
  <si>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</si>
  <si>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</si>
  <si>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</si>
  <si>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</si>
  <si>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</si>
  <si>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</si>
  <si>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</si>
  <si>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</si>
  <si>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</si>
  <si>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</si>
  <si>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</si>
  <si>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</si>
  <si>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</si>
  <si>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</si>
  <si>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</si>
  <si>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</si>
  <si>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</si>
  <si>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</si>
  <si>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</si>
  <si>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</si>
  <si>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</si>
  <si>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</si>
  <si>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</si>
  <si>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</si>
  <si>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</si>
  <si>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</si>
  <si>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</si>
  <si>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</si>
  <si>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</si>
  <si>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</si>
  <si>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</si>
  <si>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</si>
  <si>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</si>
  <si>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</si>
  <si>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</si>
  <si>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</si>
  <si>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</si>
  <si>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</si>
  <si>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</si>
  <si>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</si>
  <si>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</si>
  <si>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</si>
  <si>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</si>
  <si>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</si>
  <si>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</si>
  <si>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</si>
  <si>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</si>
  <si>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</si>
  <si>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</si>
  <si>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</si>
  <si>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</si>
  <si>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</si>
  <si>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</si>
  <si>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</si>
  <si>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</si>
  <si>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</si>
  <si>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</si>
  <si>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</si>
  <si>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</si>
  <si>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</si>
  <si>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</si>
  <si>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</si>
  <si>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</si>
  <si>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</si>
  <si>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</si>
  <si>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</si>
  <si>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</si>
  <si>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</si>
  <si>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</si>
  <si>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</si>
  <si>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</si>
  <si>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</si>
  <si>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</si>
  <si>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</si>
  <si>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</si>
  <si>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</si>
  <si>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</si>
  <si>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</si>
  <si>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</si>
  <si>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</si>
  <si>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</si>
  <si>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</si>
  <si>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</si>
  <si>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</si>
  <si>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</si>
  <si>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</si>
  <si>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</si>
  <si>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</si>
  <si>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</si>
  <si>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</si>
  <si>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</si>
  <si>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</si>
  <si>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</si>
  <si>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</si>
  <si>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</si>
  <si>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</si>
  <si>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</si>
  <si>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</si>
  <si>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</si>
  <si>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</si>
  <si>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</si>
  <si>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</si>
  <si>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</si>
  <si>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</si>
  <si>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</si>
  <si>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</si>
  <si>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</si>
  <si>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</si>
  <si>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</si>
  <si>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</si>
  <si>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</si>
  <si>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</si>
  <si>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</si>
  <si>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</si>
  <si>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</si>
  <si>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</si>
  <si>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</si>
  <si>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</si>
  <si>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</si>
  <si>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</si>
  <si>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</si>
  <si>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</si>
  <si>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</si>
  <si>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</si>
  <si>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</si>
  <si>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</si>
  <si>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</si>
  <si>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</si>
  <si>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</si>
  <si>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</si>
  <si>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</si>
  <si>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</si>
  <si>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</si>
  <si>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</si>
  <si>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</si>
  <si>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</si>
  <si>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</si>
  <si>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</si>
  <si>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</si>
  <si>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</si>
  <si>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</si>
  <si>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</si>
  <si>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</si>
  <si>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</si>
  <si>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</si>
  <si>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</si>
  <si>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</si>
  <si>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</si>
  <si>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</si>
  <si>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</si>
  <si>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</si>
  <si>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</si>
  <si>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</si>
  <si>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</si>
  <si>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</si>
  <si>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</si>
  <si>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</si>
  <si>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</si>
  <si>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</si>
  <si>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</si>
  <si>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</si>
  <si>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</si>
  <si>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</si>
  <si>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</si>
  <si>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</si>
  <si>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</si>
  <si>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</si>
  <si>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</si>
  <si>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</si>
  <si>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</si>
  <si>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</si>
  <si>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</si>
  <si>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</si>
  <si>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</si>
  <si>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</si>
  <si>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</si>
  <si>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</si>
  <si>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</si>
  <si>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</si>
  <si>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</si>
  <si>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</si>
  <si>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</si>
  <si>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</si>
  <si>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</si>
  <si>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</si>
  <si>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</si>
  <si>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</si>
  <si>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</si>
  <si>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</si>
  <si>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</si>
  <si>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</si>
  <si>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</si>
  <si>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</si>
  <si>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</si>
  <si>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</si>
  <si>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</si>
  <si>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</si>
  <si>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</si>
  <si>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</si>
  <si>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</si>
  <si>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</si>
  <si>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</si>
  <si>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</si>
  <si>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</si>
  <si>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</si>
  <si>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</si>
  <si>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</si>
  <si>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</si>
  <si>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</si>
  <si>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</si>
  <si>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</si>
  <si>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</si>
  <si>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</si>
  <si>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</si>
  <si>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</si>
  <si>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</si>
  <si>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</si>
  <si>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</si>
  <si>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</si>
  <si>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</si>
  <si>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</si>
  <si>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</si>
  <si>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</si>
  <si>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</si>
  <si>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</si>
  <si>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</si>
  <si>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</si>
  <si>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</si>
  <si>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</si>
  <si>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</si>
  <si>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</si>
  <si>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</si>
  <si>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</si>
  <si>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</si>
  <si>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</si>
  <si>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</si>
  <si>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</si>
  <si>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</si>
  <si>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</si>
  <si>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</si>
  <si>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</si>
  <si>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</si>
  <si>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</si>
  <si>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</si>
  <si>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</si>
  <si>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</si>
  <si>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</si>
  <si>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</si>
  <si>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</si>
  <si>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</si>
  <si>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</si>
  <si>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</si>
  <si>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</si>
  <si>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</si>
  <si>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</si>
  <si>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</si>
  <si>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</si>
  <si>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</si>
  <si>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</si>
  <si>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</si>
  <si>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</si>
  <si>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</si>
  <si>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</si>
  <si>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</si>
  <si>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</si>
  <si>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</si>
  <si>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</si>
  <si>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</si>
  <si>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</si>
  <si>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</si>
  <si>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</si>
  <si>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</si>
  <si>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</si>
  <si>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</si>
  <si>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</si>
  <si>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</si>
  <si>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</si>
  <si>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</si>
  <si>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</si>
  <si>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</si>
  <si>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</si>
  <si>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</si>
  <si>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</si>
  <si>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</si>
  <si>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</si>
  <si>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</si>
  <si>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</si>
  <si>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</si>
  <si>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</si>
  <si>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</si>
  <si>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</si>
  <si>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</si>
  <si>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</si>
  <si>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</si>
  <si>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</si>
  <si>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</si>
  <si>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</si>
  <si>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</si>
  <si>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</si>
  <si>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</si>
  <si>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</si>
  <si>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</si>
  <si>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</si>
  <si>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</si>
  <si>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</si>
  <si>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</si>
  <si>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</si>
  <si>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</si>
  <si>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</si>
  <si>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</si>
  <si>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</si>
  <si>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</si>
  <si>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</si>
  <si>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</si>
  <si>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</si>
  <si>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</si>
  <si>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</si>
  <si>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</si>
  <si>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</si>
  <si>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</si>
  <si>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</si>
  <si>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</si>
  <si>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</si>
  <si>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</si>
  <si>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</si>
  <si>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</si>
  <si>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</si>
  <si>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</si>
  <si>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</si>
  <si>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</si>
  <si>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</si>
  <si>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</si>
  <si>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</si>
  <si>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</si>
  <si>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</si>
  <si>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</si>
  <si>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</si>
  <si>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</si>
  <si>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</si>
  <si>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</si>
  <si>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</si>
  <si>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</si>
  <si>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</si>
  <si>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</si>
  <si>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</si>
  <si>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</si>
  <si>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</si>
  <si>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</si>
  <si>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</si>
  <si>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</si>
  <si>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</si>
  <si>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</si>
  <si>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</si>
  <si>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</si>
  <si>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</si>
  <si>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</si>
  <si>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</si>
  <si>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</si>
  <si>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</si>
  <si>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</si>
  <si>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</si>
  <si>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</si>
  <si>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</si>
  <si>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</si>
  <si>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</si>
  <si>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</si>
  <si>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</si>
  <si>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</si>
  <si>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</si>
  <si>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</si>
  <si>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</si>
  <si>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</si>
  <si>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</si>
  <si>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</si>
  <si>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</si>
  <si>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</si>
  <si>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</si>
  <si>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</si>
  <si>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</si>
  <si>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</si>
  <si>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</si>
  <si>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</si>
  <si>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</si>
  <si>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</si>
  <si>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</si>
  <si>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</si>
  <si>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</si>
  <si>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</si>
  <si>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</si>
  <si>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</si>
  <si>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</si>
  <si>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</si>
  <si>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</si>
  <si>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</si>
  <si>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</si>
  <si>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</si>
  <si>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</si>
  <si>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</si>
  <si>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</si>
  <si>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</si>
  <si>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</si>
  <si>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</si>
  <si>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</si>
  <si>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</si>
  <si>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</si>
  <si>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</si>
  <si>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</si>
  <si>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</si>
  <si>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</si>
  <si>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</si>
  <si>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</si>
  <si>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</si>
  <si>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</si>
  <si>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</si>
  <si>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</si>
  <si>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</si>
  <si>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</si>
  <si>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</si>
  <si>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</si>
  <si>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</si>
  <si>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</si>
  <si>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</si>
  <si>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</si>
  <si>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</si>
  <si>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</si>
  <si>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</si>
  <si>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</si>
  <si>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</si>
  <si>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</si>
  <si>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</si>
  <si>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</si>
  <si>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</si>
  <si>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</si>
  <si>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</si>
  <si>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</si>
  <si>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</si>
  <si>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</si>
  <si>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</si>
  <si>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</si>
  <si>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</si>
  <si>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</si>
  <si>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</si>
  <si>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</si>
  <si>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</si>
  <si>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</si>
  <si>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</si>
  <si>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</si>
  <si>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</si>
  <si>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</si>
  <si>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</si>
  <si>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</si>
  <si>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</si>
  <si>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</si>
  <si>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</si>
  <si>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</si>
  <si>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</si>
  <si>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</si>
  <si>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</si>
  <si>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</si>
  <si>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</si>
  <si>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</si>
  <si>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</si>
  <si>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</si>
  <si>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</si>
  <si>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</si>
  <si>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</si>
  <si>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</si>
  <si>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</si>
  <si>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</si>
  <si>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</si>
  <si>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</si>
  <si>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</si>
  <si>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</si>
  <si>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</si>
  <si>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</si>
  <si>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</si>
  <si>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</si>
  <si>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</si>
  <si>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</si>
  <si>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</si>
  <si>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</si>
  <si>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</si>
  <si>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</si>
  <si>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</si>
  <si>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</si>
  <si>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</si>
  <si>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</si>
  <si>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</si>
  <si>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</si>
  <si>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</si>
  <si>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</si>
  <si>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</si>
  <si>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</si>
  <si>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</si>
  <si>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</si>
  <si>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</si>
  <si>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</si>
  <si>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</si>
  <si>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</si>
  <si>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</si>
  <si>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</si>
  <si>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</si>
  <si>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</si>
  <si>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</si>
  <si>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</si>
  <si>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</si>
  <si>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</si>
  <si>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</si>
  <si>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</si>
  <si>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</si>
  <si>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</si>
  <si>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</si>
  <si>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</si>
  <si>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</si>
  <si>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</si>
  <si>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</si>
  <si>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</si>
  <si>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</si>
  <si>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</si>
  <si>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</si>
  <si>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</si>
  <si>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</si>
  <si>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</si>
  <si>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</si>
  <si>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</si>
  <si>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</si>
  <si>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</si>
  <si>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</si>
  <si>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</si>
  <si>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</si>
  <si>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</si>
  <si>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</si>
  <si>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</si>
  <si>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</si>
  <si>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</si>
  <si>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</si>
  <si>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</si>
  <si>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</si>
  <si>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</si>
  <si>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</si>
  <si>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</si>
  <si>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</si>
  <si>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</si>
  <si>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</si>
  <si>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</si>
  <si>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</si>
  <si>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</si>
  <si>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</si>
  <si>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</si>
  <si>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</si>
  <si>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</si>
  <si>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</si>
  <si>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</si>
  <si>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</si>
  <si>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</si>
  <si>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</si>
  <si>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</si>
  <si>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</si>
  <si>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</si>
  <si>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</si>
  <si>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</si>
  <si>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</si>
  <si>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</si>
  <si>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</si>
  <si>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</si>
  <si>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</si>
  <si>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</si>
  <si>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</si>
  <si>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</si>
  <si>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</si>
  <si>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</si>
  <si>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</si>
  <si>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</si>
  <si>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</si>
  <si>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</si>
  <si>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</si>
  <si>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</si>
  <si>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</si>
  <si>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</si>
  <si>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</si>
  <si>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</si>
  <si>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</si>
  <si>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</si>
  <si>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</si>
  <si>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</si>
  <si>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</si>
  <si>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</si>
  <si>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</si>
  <si>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</si>
  <si>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</si>
  <si>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</si>
  <si>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</si>
  <si>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</si>
  <si>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</si>
  <si>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</si>
  <si>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</si>
  <si>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</si>
  <si>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</si>
  <si>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</si>
  <si>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</si>
  <si>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</si>
  <si>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</si>
  <si>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</si>
  <si>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</si>
  <si>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</si>
  <si>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</si>
  <si>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</si>
  <si>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</si>
  <si>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</si>
  <si>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</si>
  <si>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</si>
  <si>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</si>
  <si>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</si>
  <si>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</si>
  <si>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</si>
  <si>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</si>
  <si>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</si>
  <si>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</si>
  <si>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</si>
  <si>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</si>
  <si>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</si>
  <si>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</si>
  <si>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</si>
  <si>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</si>
  <si>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</si>
  <si>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</si>
  <si>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</si>
  <si>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</si>
  <si>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</si>
  <si>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</si>
  <si>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</si>
  <si>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</si>
  <si>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</si>
  <si>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</si>
  <si>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</si>
  <si>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</si>
  <si>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</si>
  <si>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</si>
  <si>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</si>
  <si>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</si>
  <si>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</si>
  <si>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</si>
  <si>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</si>
  <si>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</si>
  <si>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</si>
  <si>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</si>
  <si>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</si>
  <si>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</si>
  <si>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</si>
  <si>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</si>
  <si>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</si>
  <si>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</si>
  <si>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</si>
  <si>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</si>
  <si>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</si>
  <si>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</si>
  <si>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</si>
  <si>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</si>
  <si>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</si>
  <si>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</si>
  <si>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</si>
  <si>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</si>
  <si>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</si>
  <si>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</si>
  <si>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</si>
  <si>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</si>
  <si>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</si>
  <si>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</si>
  <si>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</si>
  <si>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</si>
  <si>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</si>
  <si>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</si>
  <si>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</si>
  <si>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</si>
  <si>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</si>
  <si>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</si>
  <si>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</si>
  <si>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</si>
  <si>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</si>
  <si>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</si>
  <si>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</si>
  <si>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</si>
  <si>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</si>
  <si>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</si>
  <si>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</si>
  <si>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</si>
  <si>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</si>
  <si>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</si>
  <si>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</si>
  <si>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</si>
  <si>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</si>
  <si>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</si>
  <si>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</si>
  <si>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</si>
  <si>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</si>
  <si>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</si>
  <si>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</si>
  <si>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</si>
  <si>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</si>
  <si>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</si>
  <si>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</si>
  <si>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</si>
  <si>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</si>
  <si>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</si>
  <si>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</si>
  <si>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</si>
  <si>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</si>
  <si>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</si>
  <si>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</si>
  <si>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</si>
  <si>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</si>
  <si>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</si>
  <si>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</si>
  <si>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</si>
  <si>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</si>
  <si>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</si>
  <si>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</si>
  <si>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</si>
  <si>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</si>
  <si>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</si>
  <si>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</si>
  <si>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</si>
  <si>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</si>
  <si>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</si>
  <si>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</si>
  <si>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</si>
  <si>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</si>
  <si>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</si>
  <si>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</si>
  <si>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</si>
  <si>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</si>
  <si>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</si>
  <si>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</si>
  <si>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</si>
  <si>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</si>
  <si>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</si>
  <si>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</si>
  <si>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</si>
  <si>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</si>
  <si>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</si>
  <si>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</si>
  <si>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</si>
  <si>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</si>
  <si>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</si>
  <si>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</si>
  <si>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</si>
  <si>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</si>
  <si>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</si>
  <si>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</si>
  <si>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</si>
  <si>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</si>
  <si>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</si>
  <si>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</si>
  <si>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</si>
  <si>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</si>
  <si>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</si>
  <si>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</si>
  <si>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</si>
  <si>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</si>
  <si>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</si>
  <si>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</si>
  <si>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</si>
  <si>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</si>
  <si>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</si>
  <si>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</si>
  <si>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</si>
  <si>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</si>
  <si>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</si>
  <si>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</si>
  <si>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</si>
  <si>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</si>
  <si>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</si>
  <si>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</si>
  <si>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</si>
  <si>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</si>
  <si>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</si>
  <si>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</si>
  <si>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</si>
  <si>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</si>
  <si>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</si>
  <si>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</si>
  <si>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</si>
  <si>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</si>
  <si>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</si>
  <si>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</si>
  <si>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</si>
  <si>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</si>
  <si>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</si>
  <si>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</si>
  <si>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</si>
  <si>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</si>
  <si>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</si>
  <si>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</si>
  <si>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</si>
  <si>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</si>
  <si>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</si>
  <si>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</si>
  <si>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</si>
  <si>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</si>
  <si>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</si>
  <si>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</si>
  <si>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</si>
  <si>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</si>
  <si>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</si>
  <si>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</si>
  <si>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</si>
  <si>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</si>
  <si>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</si>
  <si>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</si>
  <si>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</si>
  <si>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</si>
  <si>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</si>
  <si>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</si>
  <si>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</si>
  <si>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</si>
  <si>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</si>
  <si>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</si>
  <si>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</si>
  <si>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</si>
  <si>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</si>
  <si>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</si>
  <si>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</si>
  <si>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</si>
  <si>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</si>
  <si>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</si>
  <si>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</si>
  <si>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</si>
  <si>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</si>
  <si>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</si>
  <si>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</si>
  <si>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</si>
  <si>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</si>
  <si>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</si>
  <si>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</si>
  <si>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</si>
  <si>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</si>
  <si>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</si>
  <si>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</si>
  <si>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</si>
  <si>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</si>
  <si>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</si>
  <si>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</si>
  <si>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</si>
  <si>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</si>
  <si>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</si>
  <si>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</si>
  <si>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</si>
  <si>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</si>
  <si>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</si>
  <si>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</si>
  <si>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</si>
  <si>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</si>
  <si>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</si>
  <si>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</si>
  <si>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</si>
  <si>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</si>
  <si>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</si>
  <si>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</si>
  <si>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</si>
  <si>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</si>
  <si>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</si>
  <si>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</si>
  <si>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</si>
  <si>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</si>
  <si>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</si>
  <si>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</si>
  <si>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</si>
  <si>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</si>
  <si>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</si>
  <si>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</si>
  <si>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</si>
  <si>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</si>
  <si>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</si>
  <si>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</si>
  <si>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</si>
  <si>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</si>
  <si>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</si>
  <si>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</si>
  <si>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</si>
  <si>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</si>
  <si>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</si>
  <si>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</si>
  <si>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</si>
  <si>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</si>
  <si>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</si>
  <si>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</si>
  <si>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</si>
  <si>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</si>
  <si>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</si>
  <si>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</si>
  <si>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</si>
  <si>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</si>
  <si>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</si>
  <si>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</si>
  <si>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</si>
  <si>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</si>
  <si>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</si>
  <si>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</si>
  <si>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</si>
  <si>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</si>
  <si>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</si>
  <si>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</si>
  <si>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</si>
  <si>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</si>
  <si>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</si>
  <si>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</si>
  <si>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</si>
  <si>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</si>
  <si>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</si>
  <si>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</si>
  <si>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</si>
  <si>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</si>
  <si>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</si>
  <si>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</si>
  <si>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</si>
  <si>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</si>
  <si>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</si>
  <si>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</si>
  <si>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</si>
  <si>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</si>
  <si>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</si>
  <si>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</si>
  <si>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</si>
  <si>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</si>
  <si>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</si>
  <si>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</si>
  <si>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</si>
  <si>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</si>
  <si>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</si>
  <si>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</si>
  <si>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</si>
  <si>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</si>
  <si>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</si>
  <si>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</si>
  <si>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</si>
  <si>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</si>
  <si>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</si>
  <si>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</si>
  <si>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</si>
  <si>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</si>
  <si>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</si>
  <si>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</si>
  <si>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</si>
  <si>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</si>
  <si>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</si>
  <si>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</si>
  <si>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</si>
  <si>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</si>
  <si>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</si>
  <si>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</si>
  <si>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</si>
  <si>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</si>
  <si>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</si>
  <si>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</si>
  <si>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</si>
  <si>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</si>
  <si>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</si>
  <si>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</si>
  <si>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</si>
  <si>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</si>
  <si>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</si>
  <si>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</si>
  <si>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</si>
  <si>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</si>
  <si>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</si>
  <si>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</si>
  <si>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</si>
  <si>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</si>
  <si>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</si>
  <si>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</si>
  <si>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</si>
  <si>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</si>
  <si>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</si>
  <si>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</si>
  <si>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</si>
  <si>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</si>
  <si>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</si>
  <si>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</si>
  <si>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</si>
  <si>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</si>
  <si>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</si>
  <si>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</si>
  <si>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</si>
  <si>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</si>
  <si>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</si>
  <si>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</si>
  <si>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</si>
  <si>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</si>
  <si>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</si>
  <si>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</si>
  <si>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</si>
  <si>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</si>
  <si>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</si>
  <si>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</si>
  <si>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</si>
  <si>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</si>
  <si>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</si>
  <si>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</si>
  <si>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</si>
  <si>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</si>
  <si>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</si>
  <si>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</si>
  <si>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</si>
  <si>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</si>
  <si>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</si>
  <si>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</si>
  <si>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</si>
  <si>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</si>
  <si>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</si>
  <si>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</si>
  <si>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</si>
  <si>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</si>
  <si>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</si>
  <si>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</si>
  <si>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</si>
  <si>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</si>
  <si>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</si>
  <si>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</si>
  <si>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</si>
  <si>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</si>
  <si>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</si>
  <si>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</si>
  <si>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</si>
  <si>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</si>
  <si>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</si>
  <si>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</si>
  <si>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</si>
  <si>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</si>
  <si>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</si>
  <si>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</si>
  <si>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</si>
  <si>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</si>
  <si>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</si>
  <si>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</si>
  <si>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</si>
  <si>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</si>
  <si>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</si>
  <si>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</si>
  <si>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</si>
  <si>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</si>
  <si>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</si>
  <si>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</si>
  <si>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</si>
  <si>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</si>
  <si>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</si>
  <si>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</si>
  <si>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</si>
  <si>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</si>
  <si>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</si>
  <si>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</si>
  <si>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</si>
  <si>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</si>
  <si>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</si>
  <si>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</si>
  <si>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</si>
  <si>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</si>
  <si>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</si>
  <si>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</si>
  <si>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</si>
  <si>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</si>
  <si>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</si>
  <si>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</si>
  <si>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</si>
  <si>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</si>
  <si>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</si>
  <si>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</si>
  <si>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</si>
  <si>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</si>
  <si>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</si>
  <si>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</si>
  <si>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</si>
  <si>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</si>
  <si>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</si>
  <si>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</si>
  <si>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</si>
  <si>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</si>
  <si>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</si>
  <si>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</si>
  <si>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</si>
  <si>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</si>
  <si>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</si>
  <si>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</si>
  <si>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</si>
  <si>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</si>
  <si>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</si>
  <si>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</si>
  <si>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</si>
  <si>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</si>
  <si>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</si>
  <si>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</si>
  <si>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</si>
  <si>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</si>
  <si>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</si>
  <si>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</si>
  <si>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</si>
  <si>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</si>
  <si>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</si>
  <si>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</si>
  <si>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</si>
  <si>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</si>
  <si>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</si>
  <si>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</si>
  <si>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</si>
  <si>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</si>
  <si>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</si>
  <si>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</si>
  <si>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</si>
  <si>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</si>
  <si>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</si>
  <si>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</si>
  <si>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</si>
  <si>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</si>
  <si>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</si>
  <si>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</si>
  <si>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</si>
  <si>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</si>
  <si>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</si>
  <si>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</si>
  <si>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</si>
  <si>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</si>
  <si>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</si>
  <si>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</si>
  <si>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</si>
  <si>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</si>
  <si>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</si>
  <si>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</si>
  <si>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</si>
  <si>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</si>
  <si>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</si>
  <si>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</si>
  <si>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</si>
  <si>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</si>
  <si>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</si>
  <si>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</si>
  <si>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</si>
  <si>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</si>
  <si>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</si>
  <si>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</si>
  <si>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</si>
  <si>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</si>
  <si>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</si>
  <si>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</si>
  <si>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</si>
  <si>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</si>
  <si>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</si>
  <si>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</si>
  <si>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</si>
  <si>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</si>
  <si>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</si>
  <si>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</si>
  <si>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</si>
  <si>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</si>
  <si>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</si>
  <si>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</si>
  <si>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</si>
  <si>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</si>
  <si>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</si>
  <si>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</si>
  <si>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</si>
  <si>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</si>
  <si>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</si>
  <si>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</si>
  <si>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</si>
  <si>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</si>
  <si>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</si>
  <si>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</si>
  <si>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</si>
  <si>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</si>
  <si>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</si>
  <si>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</si>
  <si>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</si>
  <si>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</si>
  <si>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</si>
  <si>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</si>
  <si>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</si>
  <si>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</si>
  <si>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</si>
  <si>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</si>
  <si>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</si>
  <si>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</si>
  <si>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</si>
  <si>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</si>
  <si>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</si>
  <si>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</si>
  <si>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</si>
  <si>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</si>
  <si>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</si>
  <si>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</si>
  <si>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</si>
  <si>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</si>
  <si>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</si>
  <si>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</si>
  <si>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</si>
  <si>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</si>
  <si>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</si>
  <si>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</si>
  <si>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</si>
  <si>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</si>
  <si>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</si>
  <si>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</si>
  <si>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</si>
  <si>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</si>
  <si>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</si>
  <si>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</si>
  <si>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</si>
  <si>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</si>
  <si>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</si>
  <si>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</si>
  <si>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</si>
  <si>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</si>
  <si>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</si>
  <si>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</si>
  <si>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</si>
  <si>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</si>
  <si>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</si>
  <si>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</si>
  <si>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</si>
  <si>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</si>
  <si>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</si>
  <si>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</si>
  <si>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</si>
  <si>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</si>
  <si>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</si>
  <si>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</si>
  <si>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</si>
  <si>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</si>
  <si>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</si>
  <si>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</si>
  <si>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</si>
  <si>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</si>
  <si>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</si>
  <si>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</si>
  <si>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</si>
  <si>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</si>
  <si>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</si>
  <si>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</si>
  <si>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</si>
  <si>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</si>
  <si>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</si>
  <si>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</si>
  <si>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</si>
  <si>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</si>
  <si>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</si>
  <si>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</si>
  <si>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</si>
  <si>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</si>
  <si>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</si>
  <si>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</si>
  <si>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</si>
  <si>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</si>
  <si>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</si>
  <si>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</si>
  <si>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</si>
  <si>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</si>
  <si>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</si>
  <si>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</si>
  <si>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</si>
  <si>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</si>
  <si>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</si>
  <si>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</si>
  <si>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</si>
  <si>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</si>
  <si>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</si>
  <si>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</si>
  <si>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</si>
  <si>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</si>
  <si>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</si>
  <si>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</si>
  <si>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</si>
  <si>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</si>
  <si>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</si>
  <si>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</si>
  <si>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</si>
  <si>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</si>
  <si>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</si>
  <si>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</si>
  <si>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</si>
  <si>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</si>
  <si>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</si>
  <si>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</si>
  <si>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</si>
  <si>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</si>
  <si>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</si>
  <si>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</si>
  <si>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</si>
  <si>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</si>
  <si>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</si>
  <si>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</si>
  <si>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</si>
  <si>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</si>
  <si>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</si>
  <si>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</si>
  <si>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</si>
  <si>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</si>
  <si>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</si>
  <si>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</si>
  <si>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</si>
  <si>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</si>
  <si>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</si>
  <si>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</si>
  <si>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</si>
  <si>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</si>
  <si>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</si>
  <si>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</si>
  <si>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</si>
  <si>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</si>
  <si>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</si>
  <si>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</si>
  <si>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</si>
  <si>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</si>
  <si>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</si>
  <si>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</si>
  <si>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</si>
  <si>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</si>
  <si>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</si>
  <si>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</si>
  <si>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</si>
  <si>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</si>
  <si>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</si>
  <si>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</si>
  <si>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</si>
  <si>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</si>
  <si>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</si>
  <si>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</si>
  <si>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</si>
  <si>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</si>
  <si>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</si>
  <si>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</si>
  <si>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</si>
  <si>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</si>
  <si>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</si>
  <si>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</si>
  <si>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</si>
  <si>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</si>
  <si>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</si>
  <si>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</si>
  <si>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</si>
  <si>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</si>
  <si>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</si>
  <si>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</si>
  <si>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</si>
  <si>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</si>
  <si>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</si>
  <si>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</si>
  <si>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</si>
  <si>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</si>
  <si>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</si>
  <si>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</si>
  <si>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</si>
  <si>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</si>
  <si>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</si>
  <si>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</si>
  <si>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</si>
  <si>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</si>
  <si>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</si>
  <si>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</si>
  <si>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</si>
  <si>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</si>
  <si>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</si>
  <si>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</si>
  <si>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</si>
  <si>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</si>
  <si>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</si>
  <si>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</si>
  <si>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</si>
  <si>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</si>
  <si>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</si>
  <si>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</si>
  <si>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</si>
  <si>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</si>
  <si>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</si>
  <si>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</si>
  <si>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</si>
  <si>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</si>
  <si>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</si>
  <si>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</si>
  <si>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</si>
  <si>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</si>
  <si>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</si>
  <si>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</si>
  <si>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</si>
  <si>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</si>
  <si>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</si>
  <si>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</si>
  <si>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</si>
  <si>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</si>
  <si>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</si>
  <si>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</si>
  <si>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</si>
  <si>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</si>
  <si>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</si>
  <si>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</si>
  <si>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</si>
  <si>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</si>
  <si>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</si>
  <si>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</si>
  <si>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</si>
  <si>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</si>
  <si>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</si>
  <si>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</si>
  <si>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</si>
  <si>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</si>
  <si>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</si>
  <si>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</si>
  <si>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</si>
  <si>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</si>
  <si>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</si>
  <si>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</si>
  <si>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</si>
  <si>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</si>
  <si>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</si>
  <si>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</si>
  <si>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</si>
  <si>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</si>
  <si>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</si>
  <si>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</si>
  <si>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</si>
  <si>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</si>
  <si>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</si>
  <si>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</si>
  <si>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</si>
  <si>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</si>
  <si>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</si>
  <si>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</si>
  <si>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</si>
  <si>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</si>
  <si>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</si>
  <si>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</si>
  <si>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</si>
  <si>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</si>
  <si>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</si>
  <si>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</si>
  <si>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</si>
  <si>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</si>
  <si>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</si>
  <si>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</si>
  <si>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</si>
  <si>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</si>
  <si>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</si>
  <si>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</si>
  <si>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</si>
  <si>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</si>
  <si>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</si>
  <si>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</si>
  <si>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</si>
  <si>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</si>
  <si>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</si>
  <si>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</si>
  <si>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</si>
  <si>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</si>
  <si>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</si>
  <si>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</si>
  <si>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</si>
  <si>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</si>
  <si>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</si>
  <si>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</si>
  <si>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</si>
  <si>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</si>
  <si>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</si>
  <si>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</si>
  <si>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</si>
  <si>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</si>
  <si>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</si>
  <si>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</si>
  <si>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</si>
  <si>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</si>
  <si>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</si>
  <si>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</si>
  <si>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</si>
  <si>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</si>
  <si>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</si>
  <si>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</si>
  <si>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</si>
  <si>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</si>
  <si>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</si>
  <si>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</si>
  <si>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</si>
  <si>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</si>
  <si>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</si>
  <si>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</si>
  <si>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</si>
  <si>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</si>
  <si>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</si>
  <si>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</si>
  <si>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</si>
  <si>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</si>
  <si>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</si>
  <si>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</si>
  <si>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</si>
  <si>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</si>
  <si>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</si>
  <si>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</si>
  <si>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</si>
  <si>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</si>
  <si>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</si>
  <si>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</si>
  <si>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</si>
  <si>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</si>
  <si>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</si>
  <si>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</si>
  <si>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</si>
  <si>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</si>
  <si>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</si>
  <si>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</si>
  <si>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</si>
  <si>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</si>
  <si>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</si>
  <si>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</si>
  <si>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</si>
  <si>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</si>
  <si>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</si>
  <si>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</si>
  <si>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</si>
  <si>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</si>
  <si>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</si>
  <si>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</si>
  <si>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</si>
  <si>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</si>
  <si>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</si>
  <si>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</si>
  <si>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</si>
  <si>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</si>
  <si>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</si>
  <si>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</si>
  <si>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</si>
  <si>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</si>
  <si>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</si>
  <si>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</si>
  <si>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</si>
  <si>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</si>
  <si>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</si>
  <si>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</si>
  <si>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</si>
  <si>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</si>
  <si>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</si>
  <si>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</si>
  <si>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</si>
  <si>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</si>
  <si>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</si>
  <si>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</si>
  <si>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</si>
  <si>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</si>
  <si>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</si>
  <si>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</si>
  <si>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</si>
  <si>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</si>
  <si>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</si>
  <si>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</si>
  <si>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</si>
  <si>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</si>
  <si>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</si>
  <si>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</si>
  <si>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</si>
  <si>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</si>
  <si>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</si>
  <si>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</si>
  <si>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</si>
  <si>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</si>
  <si>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</si>
  <si>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</si>
  <si>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</si>
  <si>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</si>
  <si>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</si>
  <si>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</si>
  <si>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</si>
  <si>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</si>
  <si>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</si>
  <si>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</si>
  <si>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</si>
  <si>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</si>
  <si>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</si>
  <si>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</si>
  <si>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</si>
  <si>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</si>
  <si>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</si>
  <si>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</si>
  <si>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</si>
  <si>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</si>
  <si>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</si>
  <si>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</si>
  <si>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</si>
  <si>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</si>
  <si>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</si>
  <si>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</si>
  <si>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</si>
  <si>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</si>
  <si>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</si>
  <si>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</si>
  <si>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</si>
  <si>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</si>
  <si>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</si>
  <si>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</si>
  <si>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</si>
  <si>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</si>
  <si>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</si>
  <si>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</si>
  <si>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</si>
  <si>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</si>
  <si>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</si>
  <si>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</si>
  <si>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</si>
  <si>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</si>
  <si>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</si>
  <si>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</si>
  <si>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</si>
  <si>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</si>
  <si>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</si>
  <si>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</si>
  <si>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</si>
  <si>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</si>
  <si>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</si>
  <si>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</si>
  <si>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</si>
  <si>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</si>
  <si>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</si>
  <si>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</si>
  <si>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</si>
  <si>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</si>
  <si>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</si>
  <si>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</si>
  <si>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</si>
  <si>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</si>
  <si>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</si>
  <si>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</si>
  <si>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</si>
  <si>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</si>
  <si>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</si>
  <si>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</si>
  <si>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</si>
  <si>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</si>
  <si>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</si>
  <si>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</si>
  <si>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</si>
  <si>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</si>
  <si>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</si>
  <si>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</si>
  <si>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</si>
  <si>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</si>
  <si>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</si>
  <si>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</si>
  <si>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</si>
  <si>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</si>
  <si>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</si>
  <si>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</si>
  <si>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</si>
  <si>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</si>
  <si>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</si>
  <si>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</si>
  <si>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</si>
  <si>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</si>
  <si>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</si>
  <si>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</si>
  <si>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</si>
  <si>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</si>
  <si>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</si>
  <si>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</si>
  <si>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</si>
  <si>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</si>
  <si>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</si>
  <si>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</si>
  <si>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</si>
  <si>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</si>
  <si>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</si>
  <si>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</si>
  <si>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</si>
  <si>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</si>
  <si>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</si>
  <si>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</si>
  <si>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</si>
  <si>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</si>
  <si>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</si>
  <si>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</si>
  <si>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</si>
  <si>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</si>
  <si>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</si>
  <si>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</si>
  <si>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</si>
  <si>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</si>
  <si>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</si>
  <si>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</si>
  <si>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</si>
  <si>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</si>
  <si>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</si>
  <si>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</si>
  <si>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</si>
  <si>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</si>
  <si>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</si>
  <si>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</si>
  <si>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</si>
  <si>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</si>
  <si>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</si>
  <si>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</si>
  <si>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</si>
  <si>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</si>
  <si>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</si>
  <si>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</si>
  <si>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</si>
  <si>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</si>
  <si>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</si>
  <si>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</si>
  <si>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</si>
  <si>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</si>
  <si>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</si>
  <si>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</si>
  <si>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</si>
  <si>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</si>
  <si>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</si>
  <si>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</si>
  <si>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</si>
  <si>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</si>
  <si>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</si>
  <si>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</si>
  <si>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</si>
  <si>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</si>
  <si>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</si>
  <si>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</si>
  <si>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</si>
  <si>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</si>
  <si>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</si>
  <si>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</si>
  <si>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</si>
  <si>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</si>
  <si>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</si>
  <si>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</si>
  <si>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</si>
  <si>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</si>
  <si>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</si>
  <si>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</si>
  <si>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</si>
  <si>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</si>
  <si>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</si>
  <si>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</si>
  <si>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</si>
  <si>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</si>
  <si>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</si>
  <si>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</si>
  <si>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</si>
  <si>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</si>
  <si>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</si>
  <si>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</si>
  <si>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</si>
  <si>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</si>
  <si>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</si>
  <si>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</si>
  <si>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</si>
  <si>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</si>
  <si>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</si>
  <si>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</si>
  <si>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</si>
  <si>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</si>
  <si>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</si>
  <si>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</si>
  <si>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</si>
  <si>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</si>
  <si>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</si>
  <si>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</si>
  <si>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</si>
  <si>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</si>
  <si>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</si>
  <si>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</si>
  <si>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</si>
  <si>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</si>
  <si>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</si>
  <si>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</si>
  <si>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</si>
  <si>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</si>
  <si>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</si>
  <si>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</si>
  <si>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</si>
  <si>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</si>
  <si>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</si>
  <si>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</si>
  <si>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</si>
  <si>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</si>
  <si>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</si>
  <si>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</si>
  <si>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</si>
  <si>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</si>
  <si>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</si>
  <si>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</si>
  <si>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</si>
  <si>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</si>
  <si>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</si>
  <si>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</si>
  <si>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</si>
  <si>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</si>
  <si>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</si>
  <si>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</si>
  <si>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</si>
  <si>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</si>
  <si>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</si>
  <si>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</si>
  <si>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</si>
  <si>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</si>
  <si>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</si>
  <si>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</si>
  <si>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</si>
  <si>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</si>
  <si>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</si>
  <si>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</si>
  <si>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</si>
  <si>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</si>
  <si>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</si>
  <si>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</si>
  <si>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</si>
  <si>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</si>
  <si>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</si>
  <si>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</si>
  <si>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</si>
  <si>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</si>
  <si>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</si>
  <si>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</si>
  <si>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</si>
  <si>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</si>
  <si>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</si>
  <si>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</si>
  <si>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</si>
  <si>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</si>
  <si>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</si>
  <si>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</si>
  <si>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</si>
  <si>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</si>
  <si>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</si>
  <si>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</si>
  <si>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</si>
  <si>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</si>
  <si>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</si>
  <si>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</si>
  <si>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</si>
  <si>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</si>
  <si>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</si>
  <si>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</si>
  <si>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</si>
  <si>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</si>
  <si>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</si>
  <si>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</si>
  <si>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</si>
  <si>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</si>
  <si>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</si>
  <si>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</si>
  <si>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</si>
  <si>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</si>
  <si>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</si>
  <si>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</si>
  <si>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</si>
  <si>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</si>
  <si>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</si>
  <si>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</si>
  <si>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</si>
  <si>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</si>
  <si>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</si>
  <si>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</si>
  <si>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</si>
  <si>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</si>
  <si>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</si>
  <si>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</si>
  <si>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</si>
  <si>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</si>
  <si>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</si>
  <si>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</si>
  <si>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</si>
  <si>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</si>
  <si>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</si>
  <si>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</si>
  <si>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</si>
  <si>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</si>
  <si>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</si>
  <si>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</si>
  <si>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</si>
  <si>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</si>
  <si>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</si>
  <si>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</si>
  <si>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</si>
  <si>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</si>
  <si>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</si>
  <si>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</si>
  <si>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</si>
  <si>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</si>
  <si>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</si>
  <si>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</si>
  <si>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</si>
  <si>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</si>
  <si>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</si>
  <si>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</si>
  <si>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</si>
  <si>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</si>
  <si>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</si>
  <si>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</si>
  <si>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</si>
  <si>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</si>
  <si>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</si>
  <si>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</si>
  <si>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</si>
  <si>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</si>
  <si>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</si>
  <si>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</si>
  <si>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</si>
  <si>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</si>
  <si>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</si>
  <si>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</si>
  <si>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</si>
  <si>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</si>
  <si>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</si>
  <si>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</si>
  <si>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</si>
  <si>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</si>
  <si>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</si>
  <si>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</si>
  <si>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</si>
  <si>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</si>
  <si>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</si>
  <si>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</si>
  <si>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</si>
  <si>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</si>
  <si>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</si>
  <si>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</si>
  <si>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</si>
  <si>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</si>
  <si>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</si>
  <si>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</si>
  <si>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</si>
  <si>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</si>
  <si>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</si>
  <si>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</si>
  <si>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</si>
  <si>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</si>
  <si>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</si>
  <si>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</si>
  <si>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</si>
  <si>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</si>
  <si>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</si>
  <si>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</si>
  <si>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</si>
  <si>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</si>
  <si>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</si>
  <si>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</si>
  <si>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</si>
  <si>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</si>
  <si>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</si>
  <si>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</si>
  <si>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</si>
  <si>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</si>
  <si>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</si>
  <si>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</si>
  <si>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</si>
  <si>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</si>
  <si>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</si>
  <si>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</si>
  <si>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</si>
  <si>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</si>
  <si>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</si>
  <si>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</si>
  <si>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</si>
  <si>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</si>
  <si>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</si>
  <si>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</si>
  <si>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</si>
  <si>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</si>
  <si>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</si>
  <si>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</si>
  <si>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</si>
  <si>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</si>
  <si>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</si>
  <si>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</si>
  <si>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</si>
  <si>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</si>
  <si>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</si>
  <si>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</si>
  <si>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</si>
  <si>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</si>
  <si>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</si>
  <si>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</si>
  <si>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</si>
  <si>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</si>
  <si>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</si>
  <si>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</si>
  <si>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</si>
  <si>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</si>
  <si>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</si>
  <si>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</si>
  <si>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</si>
  <si>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</si>
  <si>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</si>
  <si>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</si>
  <si>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</si>
  <si>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</si>
  <si>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</si>
  <si>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</si>
  <si>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</si>
  <si>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</si>
  <si>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</si>
  <si>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</si>
  <si>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</si>
  <si>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</si>
  <si>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</si>
  <si>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</si>
  <si>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</si>
  <si>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</si>
  <si>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</si>
  <si>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</si>
  <si>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</si>
  <si>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</si>
  <si>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</si>
  <si>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</si>
  <si>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</si>
  <si>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</si>
  <si>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</si>
  <si>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</si>
  <si>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</si>
  <si>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</si>
  <si>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</si>
  <si>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</si>
  <si>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</si>
  <si>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</si>
  <si>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</si>
  <si>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</si>
  <si>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</si>
  <si>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</si>
  <si>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</si>
  <si>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</si>
  <si>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</si>
  <si>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</si>
  <si>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</si>
  <si>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</si>
  <si>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</si>
  <si>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</si>
  <si>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</si>
  <si>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</si>
  <si>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</si>
  <si>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</si>
  <si>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</si>
  <si>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</si>
  <si>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</si>
  <si>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</si>
  <si>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</si>
  <si>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</si>
  <si>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</si>
  <si>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</si>
  <si>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</si>
  <si>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</si>
  <si>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</si>
  <si>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</si>
  <si>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</si>
  <si>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</si>
  <si>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</si>
  <si>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</si>
  <si>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</si>
  <si>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</si>
  <si>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</si>
  <si>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</si>
  <si>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</si>
  <si>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</si>
  <si>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</si>
  <si>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</si>
  <si>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</si>
  <si>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</si>
  <si>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</si>
  <si>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</si>
  <si>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</si>
  <si>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</si>
  <si>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</si>
  <si>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</si>
  <si>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</si>
  <si>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</si>
  <si>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</si>
  <si>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</si>
  <si>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</si>
  <si>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</si>
  <si>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</si>
  <si>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</si>
  <si>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</si>
  <si>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</si>
  <si>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</si>
  <si>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</si>
  <si>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</si>
  <si>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</si>
  <si>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</si>
  <si>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</si>
  <si>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</si>
  <si>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</si>
  <si>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</si>
  <si>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</si>
  <si>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</si>
  <si>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</si>
  <si>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</si>
  <si>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</si>
  <si>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</si>
  <si>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</si>
  <si>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</si>
  <si>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</si>
  <si>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</si>
  <si>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</si>
  <si>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</si>
  <si>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</si>
  <si>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</si>
  <si>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</si>
  <si>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</si>
  <si>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</si>
  <si>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</si>
  <si>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</si>
  <si>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</si>
  <si>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</si>
  <si>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</si>
  <si>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</si>
  <si>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</si>
  <si>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</si>
  <si>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</si>
  <si>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</si>
  <si>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</si>
  <si>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</si>
  <si>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</si>
  <si>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</si>
  <si>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</si>
  <si>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</si>
  <si>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</si>
  <si>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</si>
  <si>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</si>
  <si>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</si>
  <si>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</si>
  <si>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</si>
  <si>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</si>
  <si>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</si>
  <si>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</si>
  <si>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</si>
  <si>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</si>
  <si>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</si>
  <si>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</si>
  <si>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</si>
  <si>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</si>
  <si>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</si>
  <si>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</si>
  <si>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</si>
  <si>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</si>
  <si>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</si>
  <si>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</si>
  <si>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</si>
  <si>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</si>
  <si>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</si>
  <si>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</si>
  <si>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</si>
  <si>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</si>
  <si>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</si>
  <si>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</si>
  <si>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</si>
  <si>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</si>
  <si>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</si>
  <si>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</si>
  <si>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</si>
  <si>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</si>
  <si>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</si>
  <si>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</si>
  <si>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</si>
  <si>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</si>
  <si>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</si>
  <si>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</si>
  <si>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</si>
  <si>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</si>
  <si>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</si>
  <si>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</si>
  <si>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</si>
  <si>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</si>
  <si>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</si>
  <si>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</si>
  <si>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</si>
  <si>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</si>
  <si>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</si>
  <si>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</si>
  <si>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</si>
  <si>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</si>
  <si>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</si>
  <si>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</si>
  <si>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</si>
  <si>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</si>
  <si>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</si>
  <si>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</si>
  <si>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</si>
  <si>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</si>
  <si>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</si>
  <si>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</si>
  <si>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</si>
  <si>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</si>
  <si>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</si>
  <si>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</si>
  <si>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</si>
  <si>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</si>
  <si>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</si>
  <si>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</si>
  <si>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</si>
  <si>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</si>
  <si>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</si>
  <si>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</si>
  <si>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</si>
  <si>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</si>
  <si>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</si>
  <si>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</si>
  <si>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</si>
  <si>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</si>
  <si>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</si>
  <si>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</si>
  <si>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</si>
  <si>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</si>
  <si>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</si>
  <si>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</si>
  <si>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</si>
  <si>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</si>
  <si>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</si>
  <si>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</si>
  <si>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</si>
  <si>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</si>
  <si>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</si>
  <si>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</si>
  <si>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</si>
  <si>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</si>
  <si>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</si>
  <si>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</si>
  <si>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</si>
  <si>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</si>
  <si>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</si>
  <si>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</si>
  <si>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</si>
  <si>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</si>
  <si>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</si>
  <si>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</si>
  <si>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</si>
  <si>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</si>
  <si>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</si>
  <si>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</si>
  <si>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</si>
  <si>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</si>
  <si>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</si>
  <si>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</si>
  <si>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</si>
  <si>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</si>
  <si>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</si>
  <si>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</si>
  <si>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</si>
  <si>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</si>
  <si>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</si>
  <si>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</si>
  <si>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</si>
  <si>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</si>
  <si>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</si>
  <si>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</si>
  <si>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</si>
  <si>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</si>
  <si>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</si>
  <si>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</si>
  <si>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</si>
  <si>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</si>
  <si>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</si>
  <si>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</si>
  <si>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</si>
  <si>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</si>
  <si>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</si>
  <si>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</si>
  <si>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</si>
  <si>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</si>
  <si>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</si>
  <si>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</si>
  <si>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</si>
  <si>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</si>
  <si>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</si>
  <si>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</si>
  <si>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</si>
  <si>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</si>
  <si>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</si>
  <si>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</si>
  <si>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</si>
  <si>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</si>
  <si>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</si>
  <si>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</si>
  <si>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</si>
  <si>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</si>
  <si>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</si>
  <si>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</si>
  <si>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</si>
  <si>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</si>
  <si>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</si>
  <si>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</si>
  <si>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</si>
  <si>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</si>
  <si>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</si>
  <si>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</si>
  <si>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</si>
  <si>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</si>
  <si>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</si>
  <si>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</si>
  <si>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</si>
  <si>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</si>
  <si>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</si>
  <si>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</si>
  <si>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</si>
  <si>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</si>
  <si>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</si>
  <si>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</si>
  <si>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</si>
  <si>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</si>
  <si>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</si>
  <si>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</si>
  <si>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</si>
  <si>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</si>
  <si>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</si>
  <si>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</si>
  <si>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</si>
  <si>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</si>
  <si>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</si>
  <si>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</si>
  <si>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</si>
  <si>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</si>
  <si>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</si>
  <si>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</si>
  <si>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</si>
  <si>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</si>
  <si>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</si>
  <si>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</si>
  <si>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</si>
  <si>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</si>
  <si>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</si>
  <si>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</si>
  <si>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</si>
  <si>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</si>
  <si>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</si>
  <si>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</si>
  <si>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</si>
  <si>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</si>
  <si>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</si>
  <si>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</si>
  <si>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</si>
  <si>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</si>
  <si>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</si>
  <si>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</si>
  <si>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</si>
  <si>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</si>
  <si>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</si>
  <si>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</si>
  <si>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</si>
  <si>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</si>
  <si>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</si>
  <si>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</si>
  <si>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</si>
  <si>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</si>
  <si>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</si>
  <si>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</si>
  <si>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</si>
  <si>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</si>
  <si>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</si>
  <si>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</si>
  <si>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</si>
  <si>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</si>
  <si>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</si>
  <si>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</si>
  <si>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</si>
  <si>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</si>
  <si>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</si>
  <si>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</si>
  <si>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</si>
  <si>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</si>
  <si>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</si>
  <si>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</si>
  <si>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</si>
  <si>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</si>
  <si>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</si>
  <si>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</si>
  <si>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</si>
  <si>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</si>
  <si>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</si>
  <si>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</si>
  <si>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</si>
  <si>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</si>
  <si>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</si>
  <si>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</si>
  <si>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</si>
  <si>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</si>
  <si>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</si>
  <si>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</si>
  <si>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</si>
  <si>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</si>
  <si>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</si>
  <si>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</si>
  <si>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</si>
  <si>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</si>
  <si>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</si>
  <si>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</si>
  <si>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</si>
  <si>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</si>
  <si>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</si>
  <si>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</si>
  <si>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</si>
  <si>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</si>
  <si>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</si>
  <si>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</si>
  <si>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</si>
  <si>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</si>
  <si>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</si>
  <si>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</si>
  <si>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</si>
  <si>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</si>
  <si>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</si>
  <si>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</si>
  <si>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</si>
  <si>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</si>
  <si>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</si>
  <si>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</si>
  <si>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</si>
  <si>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</si>
  <si>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</si>
  <si>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</si>
  <si>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</si>
  <si>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</si>
  <si>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</si>
  <si>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</si>
  <si>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</si>
  <si>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</si>
  <si>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</si>
  <si>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</si>
  <si>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</si>
  <si>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</si>
  <si>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</si>
  <si>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</si>
  <si>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</si>
  <si>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</si>
  <si>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</si>
  <si>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</si>
  <si>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</si>
  <si>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</si>
  <si>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</si>
  <si>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</si>
  <si>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</si>
  <si>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</si>
  <si>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</si>
  <si>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</si>
  <si>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</si>
  <si>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</si>
  <si>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</si>
  <si>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</si>
  <si>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</si>
  <si>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</si>
  <si>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</si>
  <si>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</si>
  <si>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</si>
  <si>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</si>
  <si>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</si>
  <si>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</si>
  <si>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</si>
  <si>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</si>
  <si>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</si>
  <si>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</si>
  <si>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</si>
  <si>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</si>
  <si>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</si>
  <si>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</si>
  <si>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</si>
  <si>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</si>
  <si>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</si>
  <si>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</si>
  <si>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</si>
  <si>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</si>
  <si>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</si>
  <si>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</si>
  <si>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</si>
  <si>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</si>
  <si>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</si>
  <si>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</si>
  <si>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</si>
  <si>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</si>
  <si>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</si>
  <si>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</si>
  <si>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</si>
  <si>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</si>
  <si>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</si>
  <si>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</si>
  <si>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</si>
  <si>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</si>
  <si>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</si>
  <si>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</si>
  <si>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</si>
  <si>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</si>
  <si>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</si>
  <si>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</si>
  <si>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</si>
  <si>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</si>
  <si>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</si>
  <si>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</si>
  <si>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</si>
  <si>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</si>
  <si>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</si>
  <si>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</si>
  <si>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</si>
  <si>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</si>
  <si>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</si>
  <si>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</si>
  <si>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</si>
  <si>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</si>
  <si>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</si>
  <si>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</si>
  <si>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</si>
  <si>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</si>
  <si>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</si>
  <si>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</si>
  <si>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</si>
  <si>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</si>
  <si>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</si>
  <si>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</si>
  <si>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</si>
  <si>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</si>
  <si>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</si>
  <si>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</si>
  <si>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</si>
  <si>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</si>
  <si>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</si>
  <si>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</si>
  <si>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</si>
  <si>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</si>
  <si>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</si>
  <si>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</si>
  <si>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</si>
  <si>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</si>
  <si>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</si>
  <si>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</si>
  <si>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</si>
  <si>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</si>
  <si>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</si>
  <si>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</si>
  <si>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</si>
  <si>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</si>
  <si>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</si>
  <si>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</si>
  <si>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</si>
  <si>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</si>
  <si>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</si>
  <si>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</si>
  <si>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</si>
  <si>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</si>
  <si>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</si>
  <si>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</si>
  <si>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</si>
  <si>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</si>
  <si>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</si>
  <si>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</si>
  <si>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</si>
  <si>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</si>
  <si>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</si>
  <si>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</si>
  <si>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</si>
  <si>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</si>
  <si>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</si>
  <si>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</si>
  <si>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</si>
  <si>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</si>
  <si>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</si>
  <si>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</si>
  <si>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</si>
  <si>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</si>
  <si>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</si>
  <si>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</si>
  <si>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</si>
  <si>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</si>
  <si>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</si>
  <si>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</si>
  <si>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</si>
  <si>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</si>
  <si>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</si>
  <si>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</si>
  <si>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</si>
  <si>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</si>
  <si>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</si>
  <si>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</si>
  <si>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</si>
  <si>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</si>
  <si>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</si>
  <si>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</si>
  <si>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</si>
  <si>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</si>
  <si>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</si>
  <si>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</si>
  <si>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</si>
  <si>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</si>
  <si>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</si>
  <si>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</si>
  <si>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</si>
  <si>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</si>
  <si>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</si>
  <si>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</si>
  <si>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</si>
  <si>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</si>
  <si>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</si>
  <si>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</si>
  <si>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</si>
  <si>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</si>
  <si>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</si>
  <si>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</si>
  <si>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</si>
  <si>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</si>
  <si>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</si>
  <si>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</si>
  <si>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</si>
  <si>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</si>
  <si>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</si>
  <si>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</si>
  <si>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</si>
  <si>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</si>
  <si>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</si>
  <si>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</si>
  <si>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</si>
  <si>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</si>
  <si>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</si>
  <si>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</si>
  <si>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</si>
  <si>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</si>
  <si>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</si>
  <si>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</si>
  <si>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</si>
  <si>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</si>
  <si>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</si>
  <si>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</si>
  <si>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</si>
  <si>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</si>
  <si>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</si>
  <si>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</si>
  <si>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</si>
  <si>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</si>
  <si>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</si>
  <si>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</si>
  <si>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</si>
  <si>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</si>
  <si>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</si>
  <si>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</si>
  <si>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</si>
  <si>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</si>
  <si>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</si>
  <si>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</si>
  <si>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</si>
  <si>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</si>
  <si>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</si>
  <si>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</si>
  <si>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</si>
  <si>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</si>
  <si>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</si>
  <si>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</si>
  <si>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</si>
  <si>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</si>
  <si>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</si>
  <si>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</si>
  <si>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</si>
  <si>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</si>
  <si>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</si>
  <si>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</si>
  <si>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</si>
  <si>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</si>
  <si>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</si>
  <si>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</si>
  <si>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</si>
  <si>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</si>
  <si>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</si>
  <si>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</si>
  <si>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</si>
  <si>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</si>
  <si>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</si>
  <si>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</si>
  <si>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</si>
  <si>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</si>
  <si>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</si>
  <si>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</si>
  <si>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</si>
  <si>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</si>
  <si>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</si>
  <si>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</si>
  <si>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</si>
  <si>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</si>
  <si>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</si>
  <si>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</si>
  <si>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</si>
  <si>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</si>
  <si>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</si>
  <si>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</si>
  <si>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</si>
  <si>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</si>
  <si>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</si>
  <si>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</si>
  <si>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</si>
  <si>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</si>
  <si>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</si>
  <si>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</si>
  <si>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</si>
  <si>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</si>
  <si>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</si>
  <si>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</si>
  <si>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</si>
  <si>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</si>
  <si>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</si>
  <si>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</si>
  <si>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</si>
  <si>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</si>
  <si>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</si>
  <si>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</si>
  <si>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</si>
  <si>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</si>
  <si>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</si>
  <si>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</si>
  <si>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</si>
  <si>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</si>
  <si>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</si>
  <si>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</si>
  <si>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</si>
  <si>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</si>
  <si>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</si>
  <si>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</si>
  <si>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</si>
  <si>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</si>
  <si>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</si>
  <si>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</si>
  <si>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</si>
  <si>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</si>
  <si>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</si>
  <si>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</si>
  <si>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</si>
  <si>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</si>
  <si>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</si>
  <si>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</si>
  <si>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</si>
  <si>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</si>
  <si>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</si>
  <si>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</si>
  <si>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</si>
  <si>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</si>
  <si>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</si>
  <si>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</si>
  <si>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</si>
  <si>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</si>
  <si>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</si>
  <si>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</si>
  <si>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</si>
  <si>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</si>
  <si>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</si>
  <si>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</si>
  <si>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</si>
  <si>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</si>
  <si>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</si>
  <si>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</si>
  <si>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</si>
  <si>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</si>
  <si>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</si>
  <si>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</si>
  <si>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</si>
  <si>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</si>
  <si>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</si>
  <si>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</si>
  <si>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</si>
  <si>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</si>
  <si>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</si>
  <si>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</si>
  <si>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</si>
  <si>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</si>
  <si>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</si>
  <si>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</si>
  <si>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</si>
  <si>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</si>
  <si>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</si>
  <si>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</si>
  <si>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</si>
  <si>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</si>
  <si>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</si>
  <si>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</si>
  <si>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</si>
  <si>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</si>
  <si>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</si>
  <si>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</si>
  <si>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</si>
  <si>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</si>
  <si>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</si>
  <si>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</si>
  <si>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</si>
  <si>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</si>
  <si>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</si>
  <si>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</si>
  <si>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</si>
  <si>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</si>
  <si>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</si>
  <si>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</si>
  <si>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</si>
  <si>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</si>
  <si>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</si>
  <si>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</si>
  <si>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</si>
  <si>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</si>
  <si>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</si>
  <si>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</si>
  <si>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</si>
  <si>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</si>
  <si>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</si>
  <si>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</si>
  <si>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</si>
  <si>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</si>
  <si>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</si>
  <si>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</si>
  <si>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</si>
  <si>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</si>
  <si>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</si>
  <si>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</si>
  <si>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</si>
  <si>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</si>
  <si>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</si>
  <si>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</si>
  <si>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</si>
  <si>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</si>
  <si>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</si>
  <si>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</si>
  <si>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</si>
  <si>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</si>
  <si>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</si>
  <si>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</si>
  <si>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</si>
  <si>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</si>
  <si>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</si>
  <si>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</si>
  <si>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</si>
  <si>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</si>
  <si>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</si>
  <si>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</si>
  <si>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</si>
  <si>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</si>
  <si>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</si>
  <si>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</si>
  <si>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</si>
  <si>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</si>
  <si>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</si>
  <si>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</si>
  <si>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</si>
  <si>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</si>
  <si>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</si>
  <si>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</si>
  <si>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</si>
  <si>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</si>
  <si>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</si>
  <si>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</si>
  <si>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</si>
  <si>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</si>
  <si>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</si>
  <si>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</si>
  <si>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</si>
  <si>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</si>
  <si>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</si>
  <si>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</si>
  <si>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</si>
  <si>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</si>
  <si>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</si>
  <si>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</si>
  <si>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</si>
  <si>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</si>
  <si>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</si>
  <si>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</si>
  <si>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</si>
  <si>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</si>
  <si>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</si>
  <si>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</si>
  <si>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</si>
  <si>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</si>
  <si>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</si>
  <si>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</si>
  <si>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</si>
  <si>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</si>
  <si>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</si>
  <si>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</si>
  <si>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</si>
  <si>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</si>
  <si>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</si>
  <si>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</si>
  <si>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</si>
  <si>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</si>
  <si>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</si>
  <si>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</si>
  <si>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</si>
  <si>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</si>
  <si>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</si>
  <si>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</si>
  <si>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</si>
  <si>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</si>
  <si>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</si>
  <si>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</si>
  <si>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</si>
  <si>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</si>
  <si>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</si>
  <si>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</si>
  <si>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</si>
  <si>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</si>
  <si>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</si>
  <si>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</si>
  <si>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</si>
  <si>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</si>
  <si>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</si>
  <si>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</si>
  <si>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</si>
  <si>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</si>
  <si>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</si>
  <si>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</si>
  <si>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</si>
  <si>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</si>
  <si>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</si>
  <si>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</si>
  <si>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</si>
  <si>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</si>
  <si>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</si>
  <si>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</si>
  <si>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</si>
  <si>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</si>
  <si>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</si>
  <si>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</si>
  <si>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</si>
  <si>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</si>
  <si>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</si>
  <si>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</si>
  <si>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</si>
  <si>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</si>
  <si>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</si>
  <si>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</si>
  <si>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</si>
  <si>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</si>
  <si>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</si>
  <si>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</si>
  <si>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</si>
  <si>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</si>
  <si>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</si>
  <si>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</si>
  <si>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</si>
  <si>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</si>
  <si>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</si>
  <si>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</si>
  <si>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</si>
  <si>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</si>
  <si>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</si>
  <si>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</si>
  <si>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</si>
  <si>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</si>
  <si>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</si>
  <si>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</si>
  <si>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</si>
  <si>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</si>
  <si>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</si>
  <si>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</si>
  <si>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</si>
  <si>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</si>
  <si>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</si>
  <si>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</si>
  <si>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</si>
  <si>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</si>
  <si>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</si>
  <si>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</si>
  <si>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</si>
  <si>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</si>
  <si>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</si>
  <si>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</si>
  <si>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</si>
  <si>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</si>
  <si>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</si>
  <si>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</si>
  <si>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</si>
  <si>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</si>
  <si>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</si>
  <si>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</si>
  <si>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</si>
  <si>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</si>
  <si>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</si>
  <si>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</si>
  <si>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</si>
  <si>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</si>
  <si>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</si>
  <si>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</si>
  <si>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</si>
  <si>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</si>
  <si>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</si>
  <si>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</si>
  <si>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</si>
  <si>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</si>
  <si>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</si>
  <si>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</si>
  <si>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</si>
  <si>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</si>
  <si>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</si>
  <si>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</si>
  <si>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</si>
  <si>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</si>
  <si>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</si>
  <si>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</si>
  <si>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</si>
  <si>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</si>
  <si>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</si>
  <si>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</si>
  <si>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</si>
  <si>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</si>
  <si>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</si>
  <si>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</si>
  <si>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</si>
  <si>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</si>
  <si>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</si>
  <si>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</si>
  <si>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</si>
  <si>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</si>
  <si>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</si>
  <si>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</si>
  <si>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</si>
  <si>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</si>
  <si>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</si>
  <si>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</si>
  <si>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</si>
  <si>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</si>
  <si>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</si>
  <si>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</si>
  <si>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</si>
  <si>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</si>
  <si>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</si>
  <si>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</si>
  <si>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</si>
  <si>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</si>
  <si>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</si>
  <si>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</si>
  <si>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</si>
  <si>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</si>
  <si>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</si>
  <si>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</si>
  <si>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</si>
  <si>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</si>
  <si>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</si>
  <si>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</si>
  <si>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</si>
  <si>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</si>
  <si>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</si>
  <si>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</si>
  <si>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</si>
  <si>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</si>
  <si>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</si>
  <si>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</si>
  <si>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</si>
  <si>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</si>
  <si>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</si>
  <si>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</si>
  <si>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</si>
  <si>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</si>
  <si>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</si>
  <si>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</si>
  <si>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</si>
  <si>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</si>
  <si>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</si>
  <si>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</si>
  <si>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</si>
  <si>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</si>
  <si>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</si>
  <si>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</si>
  <si>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</si>
  <si>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</si>
  <si>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</si>
  <si>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</si>
  <si>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</si>
  <si>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</si>
  <si>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</si>
  <si>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</si>
  <si>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</si>
  <si>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</si>
  <si>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</si>
  <si>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</si>
  <si>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</si>
  <si>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</si>
  <si>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</si>
  <si>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</si>
  <si>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</si>
  <si>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</si>
  <si>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</si>
  <si>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</si>
  <si>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</si>
  <si>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</si>
  <si>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</si>
  <si>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</si>
  <si>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</si>
  <si>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</si>
  <si>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</si>
  <si>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</si>
  <si>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</si>
  <si>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</si>
  <si>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</si>
  <si>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</si>
  <si>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</si>
  <si>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</si>
  <si>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</si>
  <si>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</si>
  <si>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</si>
  <si>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</si>
  <si>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</si>
  <si>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</si>
  <si>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</si>
  <si>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</si>
  <si>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</si>
  <si>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</si>
  <si>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</si>
  <si>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</si>
  <si>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</si>
  <si>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</si>
  <si>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</si>
  <si>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</si>
  <si>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</si>
  <si>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</si>
  <si>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</si>
  <si>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</si>
  <si>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</si>
  <si>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</si>
  <si>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</si>
  <si>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</si>
  <si>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</si>
  <si>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</si>
  <si>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</si>
  <si>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</si>
  <si>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</si>
  <si>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</si>
  <si>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</si>
  <si>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</si>
  <si>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</si>
  <si>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</si>
  <si>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</si>
  <si>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</si>
  <si>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</si>
  <si>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</si>
  <si>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</si>
  <si>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</si>
  <si>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</si>
  <si>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</si>
  <si>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</si>
  <si>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</si>
  <si>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</si>
  <si>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</si>
  <si>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</si>
  <si>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</si>
  <si>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</si>
  <si>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</si>
  <si>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</si>
  <si>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</si>
  <si>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</si>
  <si>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</si>
  <si>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</si>
  <si>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</si>
  <si>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</si>
  <si>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</si>
  <si>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</si>
  <si>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</si>
  <si>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</si>
  <si>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</si>
  <si>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</si>
  <si>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</si>
  <si>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</si>
  <si>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</si>
  <si>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</si>
  <si>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</si>
  <si>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</si>
  <si>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</si>
  <si>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</si>
  <si>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</si>
  <si>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</si>
  <si>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</si>
  <si>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</si>
  <si>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</si>
  <si>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</si>
  <si>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</si>
  <si>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</si>
  <si>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</si>
  <si>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</si>
  <si>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</si>
  <si>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</si>
  <si>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</si>
  <si>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</si>
  <si>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</si>
  <si>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</si>
  <si>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</si>
  <si>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</si>
  <si>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</si>
  <si>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</si>
  <si>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</si>
  <si>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</si>
  <si>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</si>
  <si>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</si>
  <si>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</si>
  <si>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</si>
  <si>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</si>
  <si>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</si>
  <si>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</si>
  <si>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</si>
  <si>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</si>
  <si>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</si>
  <si>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</si>
  <si>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</si>
  <si>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</si>
  <si>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</si>
  <si>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</si>
  <si>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</si>
  <si>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</si>
  <si>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</si>
  <si>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</si>
  <si>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</si>
  <si>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</si>
  <si>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</si>
  <si>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</si>
  <si>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</si>
  <si>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</si>
  <si>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</si>
  <si>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</si>
  <si>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</si>
  <si>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</si>
  <si>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</si>
  <si>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</si>
  <si>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</si>
  <si>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</si>
  <si>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</si>
  <si>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</si>
  <si>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</si>
  <si>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</si>
  <si>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</si>
  <si>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</si>
  <si>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</si>
  <si>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</si>
  <si>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</si>
  <si>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</si>
  <si>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</si>
  <si>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</si>
  <si>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</si>
  <si>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</si>
  <si>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</si>
  <si>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</si>
  <si>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</si>
  <si>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</si>
  <si>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</si>
  <si>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</si>
  <si>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</si>
  <si>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</si>
  <si>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</si>
  <si>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</si>
  <si>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</si>
  <si>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</si>
  <si>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</si>
  <si>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</si>
  <si>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</si>
  <si>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</si>
  <si>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</si>
  <si>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</si>
  <si>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</si>
  <si>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</si>
  <si>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</si>
  <si>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</si>
  <si>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</si>
  <si>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</si>
  <si>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</si>
  <si>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</si>
  <si>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</si>
  <si>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</si>
  <si>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</si>
  <si>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</si>
  <si>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</si>
  <si>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</si>
  <si>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</si>
  <si>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</si>
  <si>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</si>
  <si>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</si>
  <si>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</si>
  <si>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</si>
  <si>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</si>
  <si>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</si>
  <si>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</si>
  <si>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</si>
  <si>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</si>
  <si>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</si>
  <si>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</si>
  <si>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</si>
  <si>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</si>
  <si>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</si>
  <si>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</si>
  <si>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</si>
  <si>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</si>
  <si>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</si>
  <si>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</si>
  <si>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</si>
  <si>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</si>
  <si>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</si>
  <si>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</si>
  <si>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</si>
  <si>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</si>
  <si>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</si>
  <si>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</si>
  <si>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</si>
  <si>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</si>
  <si>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</si>
  <si>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</si>
  <si>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</si>
  <si>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</si>
  <si>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</si>
  <si>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</si>
  <si>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</si>
  <si>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</si>
  <si>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</si>
  <si>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</si>
  <si>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</si>
  <si>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</si>
  <si>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</si>
  <si>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</si>
  <si>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</si>
  <si>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</si>
  <si>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</si>
  <si>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</si>
  <si>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</si>
  <si>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</si>
  <si>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</si>
  <si>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</si>
  <si>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</si>
  <si>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</si>
  <si>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</si>
  <si>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</si>
  <si>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</si>
  <si>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</si>
  <si>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</si>
  <si>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</si>
  <si>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</si>
  <si>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</si>
  <si>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</si>
  <si>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</si>
  <si>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</si>
  <si>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</si>
  <si>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</si>
  <si>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</si>
  <si>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</si>
  <si>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</si>
  <si>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</si>
  <si>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</si>
  <si>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</si>
  <si>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</si>
  <si>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</si>
  <si>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</si>
  <si>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</si>
  <si>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</si>
  <si>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</si>
  <si>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</si>
  <si>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</si>
  <si>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</si>
  <si>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</si>
  <si>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</si>
  <si>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</si>
  <si>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</si>
  <si>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</si>
  <si>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</si>
  <si>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</si>
  <si>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</si>
  <si>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</si>
  <si>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</si>
  <si>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</si>
  <si>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</si>
  <si>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</si>
  <si>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</si>
  <si>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</si>
  <si>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</si>
  <si>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</si>
  <si>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</si>
  <si>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</si>
  <si>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</si>
  <si>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</si>
  <si>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</si>
  <si>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</si>
  <si>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</si>
  <si>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</si>
  <si>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</si>
  <si>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</si>
  <si>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</si>
  <si>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</si>
  <si>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</si>
  <si>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</si>
  <si>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</si>
  <si>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</si>
  <si>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</si>
  <si>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</si>
  <si>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</si>
  <si>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</si>
  <si>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</si>
  <si>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</si>
  <si>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</si>
  <si>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</si>
  <si>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</si>
  <si>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</si>
  <si>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</si>
  <si>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</si>
  <si>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</si>
  <si>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</si>
  <si>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</si>
  <si>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</si>
  <si>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</si>
  <si>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</si>
  <si>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</si>
  <si>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</si>
  <si>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</si>
  <si>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</si>
  <si>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</si>
  <si>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</si>
  <si>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</si>
  <si>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</si>
  <si>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</si>
  <si>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</si>
  <si>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</si>
  <si>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</si>
  <si>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</si>
  <si>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</si>
  <si>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</si>
  <si>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</si>
  <si>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</si>
  <si>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</si>
  <si>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</si>
  <si>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</si>
  <si>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</si>
  <si>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</si>
  <si>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</si>
  <si>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</si>
  <si>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</si>
  <si>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</si>
  <si>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</si>
  <si>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</si>
  <si>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</si>
  <si>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</si>
  <si>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</si>
  <si>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</si>
  <si>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</si>
  <si>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</si>
  <si>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</si>
  <si>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</si>
  <si>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</si>
  <si>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</si>
  <si>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</si>
  <si>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</si>
  <si>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</si>
  <si>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</si>
  <si>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</si>
  <si>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</si>
  <si>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</si>
  <si>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</si>
  <si>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</si>
  <si>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</si>
  <si>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</si>
  <si>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</si>
  <si>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</si>
  <si>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</si>
  <si>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</si>
  <si>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</si>
  <si>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</si>
  <si>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</si>
  <si>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</si>
  <si>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</si>
  <si>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</si>
  <si>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</si>
  <si>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</si>
  <si>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</si>
  <si>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</si>
  <si>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</si>
  <si>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</si>
  <si>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</si>
  <si>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</si>
  <si>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</si>
  <si>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</si>
  <si>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</si>
  <si>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</si>
  <si>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</si>
  <si>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</si>
  <si>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</si>
  <si>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</si>
  <si>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</si>
  <si>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</si>
  <si>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</si>
  <si>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</si>
  <si>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</si>
  <si>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</si>
  <si>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</si>
  <si>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</si>
  <si>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</si>
  <si>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</si>
  <si>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</si>
  <si>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</si>
  <si>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</si>
  <si>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</si>
  <si>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</si>
  <si>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</si>
  <si>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</si>
  <si>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</si>
  <si>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</si>
  <si>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</si>
  <si>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</si>
  <si>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</si>
  <si>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</si>
  <si>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</si>
  <si>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</si>
  <si>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</si>
  <si>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</si>
  <si>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</si>
  <si>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</si>
  <si>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</si>
  <si>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</si>
  <si>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</si>
  <si>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</si>
  <si>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</si>
  <si>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</si>
  <si>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</si>
  <si>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</si>
  <si>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</si>
  <si>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</si>
  <si>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</si>
  <si>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</si>
  <si>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</si>
  <si>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</si>
  <si>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</si>
  <si>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</si>
  <si>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</si>
  <si>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</si>
  <si>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</si>
  <si>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</si>
  <si>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</si>
  <si>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</si>
  <si>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</si>
  <si>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</si>
  <si>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</si>
  <si>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</si>
  <si>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</si>
  <si>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</si>
  <si>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</si>
  <si>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</si>
  <si>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</si>
  <si>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</si>
  <si>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</si>
  <si>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</si>
  <si>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</si>
  <si>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</si>
  <si>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</si>
  <si>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</si>
  <si>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</si>
  <si>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</si>
  <si>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</si>
  <si>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</si>
  <si>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</si>
  <si>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</si>
  <si>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</si>
  <si>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</si>
  <si>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</si>
  <si>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</si>
  <si>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</si>
  <si>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</si>
  <si>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</si>
  <si>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</si>
  <si>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</si>
  <si>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</si>
  <si>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</si>
  <si>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</si>
  <si>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</si>
  <si>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</si>
  <si>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</si>
  <si>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</si>
  <si>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</si>
  <si>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</si>
  <si>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</si>
  <si>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</si>
  <si>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</si>
  <si>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</si>
  <si>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</si>
  <si>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</si>
  <si>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</si>
  <si>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</si>
  <si>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</si>
  <si>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</si>
  <si>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</si>
  <si>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</si>
  <si>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</si>
  <si>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</si>
  <si>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</si>
  <si>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</si>
  <si>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</si>
  <si>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</si>
  <si>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</si>
  <si>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</si>
  <si>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</si>
  <si>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</si>
  <si>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</si>
  <si>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</si>
  <si>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</si>
  <si>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</si>
  <si>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</si>
  <si>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</si>
  <si>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</si>
  <si>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</si>
  <si>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</si>
  <si>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</si>
  <si>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</si>
  <si>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</si>
  <si>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</si>
  <si>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</si>
  <si>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</si>
  <si>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</si>
  <si>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</si>
  <si>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</si>
  <si>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</si>
  <si>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</si>
  <si>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</si>
  <si>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</si>
  <si>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</si>
  <si>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</si>
  <si>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</si>
  <si>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</si>
  <si>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</si>
  <si>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</si>
  <si>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</si>
  <si>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</si>
  <si>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</si>
  <si>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</si>
  <si>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</si>
  <si>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</si>
  <si>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</si>
  <si>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</si>
  <si>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</si>
  <si>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</si>
  <si>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</si>
  <si>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</si>
  <si>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</si>
  <si>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</si>
  <si>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</si>
  <si>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</si>
  <si>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</si>
  <si>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</si>
  <si>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</si>
  <si>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</si>
  <si>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</si>
  <si>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</si>
  <si>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</si>
  <si>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</si>
  <si>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</si>
  <si>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</si>
  <si>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</si>
  <si>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</si>
  <si>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</si>
  <si>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</si>
  <si>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</si>
  <si>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</si>
  <si>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</si>
  <si>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</si>
  <si>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</si>
  <si>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</si>
  <si>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</si>
  <si>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</si>
  <si>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</si>
  <si>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</si>
  <si>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</si>
  <si>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</si>
  <si>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</si>
  <si>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</si>
  <si>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</si>
  <si>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</si>
  <si>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</si>
  <si>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</si>
  <si>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</si>
  <si>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</si>
  <si>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</si>
  <si>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</si>
  <si>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</si>
  <si>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</si>
  <si>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</si>
  <si>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</si>
  <si>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</si>
  <si>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</si>
  <si>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</si>
  <si>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</si>
  <si>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</si>
  <si>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</si>
  <si>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</si>
  <si>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</si>
  <si>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</si>
  <si>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</si>
  <si>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</si>
  <si>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</si>
  <si>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</si>
  <si>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</si>
  <si>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</si>
  <si>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</si>
  <si>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</si>
  <si>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</si>
  <si>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</si>
  <si>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</si>
  <si>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</si>
  <si>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</si>
  <si>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</si>
  <si>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</si>
  <si>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</si>
  <si>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</si>
  <si>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</si>
  <si>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</si>
  <si>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</si>
  <si>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</si>
  <si>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</si>
  <si>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</si>
  <si>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</si>
  <si>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</si>
  <si>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</si>
  <si>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</si>
  <si>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</si>
  <si>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</si>
  <si>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</si>
  <si>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</si>
  <si>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</si>
  <si>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</si>
  <si>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</si>
  <si>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</si>
  <si>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</si>
  <si>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</si>
  <si>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</si>
  <si>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</si>
  <si>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</si>
  <si>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</si>
  <si>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</si>
  <si>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</si>
  <si>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</si>
  <si>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</si>
  <si>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</si>
  <si>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</si>
  <si>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</si>
  <si>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</si>
  <si>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</si>
  <si>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</si>
  <si>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</si>
  <si>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</si>
  <si>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</si>
  <si>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</si>
  <si>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</si>
  <si>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</si>
  <si>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</si>
  <si>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</si>
  <si>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</si>
  <si>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</si>
  <si>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</si>
  <si>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</si>
  <si>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</si>
  <si>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</si>
  <si>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</si>
  <si>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</si>
  <si>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</si>
  <si>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</si>
  <si>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</si>
  <si>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</si>
  <si>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</si>
  <si>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</si>
  <si>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</si>
  <si>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</si>
  <si>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</si>
  <si>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</si>
  <si>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</si>
  <si>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</si>
  <si>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</si>
  <si>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</si>
  <si>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</si>
  <si>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</si>
  <si>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</si>
  <si>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</si>
  <si>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</si>
  <si>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</si>
  <si>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</si>
  <si>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</si>
  <si>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</si>
  <si>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</si>
  <si>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</si>
  <si>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</si>
  <si>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</si>
  <si>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</si>
  <si>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</si>
  <si>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</si>
  <si>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</si>
  <si>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</si>
  <si>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</si>
  <si>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</si>
  <si>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</si>
  <si>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</si>
  <si>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</si>
  <si>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</si>
  <si>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</si>
  <si>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</si>
  <si>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</si>
  <si>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</si>
  <si>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</si>
  <si>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</si>
  <si>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</si>
  <si>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</si>
  <si>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</si>
  <si>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</si>
  <si>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</si>
  <si>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</si>
  <si>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</si>
  <si>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</si>
  <si>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</si>
  <si>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</si>
  <si>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</si>
  <si>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</si>
  <si>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</si>
  <si>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</si>
  <si>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</si>
  <si>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</si>
  <si>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</si>
  <si>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</si>
  <si>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</si>
  <si>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</si>
  <si>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</si>
  <si>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</si>
  <si>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</si>
  <si>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</si>
  <si>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</si>
  <si>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</si>
  <si>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</si>
  <si>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</si>
  <si>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</si>
  <si>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</si>
  <si>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</si>
  <si>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</si>
  <si>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</si>
  <si>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</si>
  <si>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</si>
  <si>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</si>
  <si>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</si>
  <si>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</si>
  <si>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</si>
  <si>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</si>
  <si>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</si>
  <si>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</si>
  <si>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</si>
  <si>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</si>
  <si>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</si>
  <si>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</si>
  <si>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</si>
  <si>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</si>
  <si>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</si>
  <si>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</si>
  <si>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</si>
  <si>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</si>
  <si>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</si>
  <si>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</si>
  <si>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</si>
  <si>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</si>
  <si>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</si>
  <si>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</si>
  <si>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</si>
  <si>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</si>
  <si>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</si>
  <si>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</si>
  <si>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</si>
  <si>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</si>
  <si>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</si>
  <si>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</si>
  <si>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</si>
  <si>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</si>
  <si>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</si>
  <si>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</si>
  <si>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</si>
  <si>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</si>
  <si>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</si>
  <si>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</si>
  <si>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</si>
  <si>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</si>
  <si>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</si>
  <si>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</si>
  <si>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</si>
  <si>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</si>
  <si>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</si>
  <si>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</si>
  <si>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</si>
  <si>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</si>
  <si>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</si>
  <si>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</si>
  <si>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</si>
  <si>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</si>
  <si>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</si>
  <si>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</si>
  <si>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</si>
  <si>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</si>
  <si>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</si>
  <si>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</si>
  <si>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</si>
  <si>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</si>
  <si>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</si>
  <si>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</si>
  <si>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</si>
  <si>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</si>
  <si>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</si>
  <si>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</si>
  <si>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</si>
  <si>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</si>
  <si>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</si>
  <si>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</si>
  <si>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</si>
  <si>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</si>
  <si>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</si>
  <si>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</si>
  <si>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</si>
  <si>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</si>
  <si>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</si>
  <si>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</si>
  <si>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</si>
  <si>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</si>
  <si>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</si>
  <si>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</si>
  <si>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</si>
  <si>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</si>
  <si>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</si>
  <si>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</si>
  <si>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</si>
  <si>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</si>
  <si>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</si>
  <si>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</si>
  <si>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</si>
  <si>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</si>
  <si>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</si>
  <si>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</si>
  <si>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</si>
  <si>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</si>
  <si>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</si>
  <si>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</si>
  <si>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</si>
  <si>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</si>
  <si>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</si>
  <si>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</si>
  <si>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</si>
  <si>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</si>
  <si>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</si>
  <si>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</si>
  <si>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</si>
  <si>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</si>
  <si>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</si>
  <si>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</si>
  <si>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</si>
  <si>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</si>
  <si>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</si>
  <si>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</si>
  <si>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</si>
  <si>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</si>
  <si>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</si>
  <si>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</si>
  <si>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</si>
  <si>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</si>
  <si>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</si>
  <si>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</si>
  <si>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</si>
  <si>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</si>
  <si>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</si>
  <si>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</si>
  <si>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</si>
  <si>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</si>
  <si>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</si>
  <si>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</si>
  <si>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</si>
  <si>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</si>
  <si>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</si>
  <si>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</si>
  <si>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</si>
  <si>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</si>
  <si>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</si>
  <si>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</si>
  <si>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</si>
  <si>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</si>
  <si>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</si>
  <si>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</si>
  <si>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</si>
  <si>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</si>
  <si>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</si>
  <si>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</si>
  <si>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</si>
  <si>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</si>
  <si>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</si>
  <si>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</si>
  <si>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</si>
  <si>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</si>
  <si>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</si>
  <si>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</si>
  <si>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</si>
  <si>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</si>
  <si>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</si>
  <si>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</si>
  <si>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</si>
  <si>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</si>
  <si>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</si>
  <si>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</si>
  <si>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</si>
  <si>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</si>
  <si>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</si>
  <si>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</si>
  <si>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</si>
  <si>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</si>
  <si>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</si>
  <si>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</si>
  <si>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</si>
  <si>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</si>
  <si>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</si>
  <si>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</si>
  <si>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</si>
  <si>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</si>
  <si>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</si>
  <si>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</si>
  <si>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</si>
  <si>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</si>
  <si>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</si>
  <si>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</si>
  <si>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</si>
  <si>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</si>
  <si>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</si>
  <si>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</si>
  <si>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</si>
  <si>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</si>
  <si>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</si>
  <si>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</si>
  <si>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</si>
  <si>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</si>
  <si>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</si>
  <si>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</si>
  <si>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</si>
  <si>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</si>
  <si>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</si>
  <si>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</si>
  <si>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</si>
  <si>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</si>
  <si>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</si>
  <si>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</si>
  <si>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</si>
  <si>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</si>
  <si>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</si>
  <si>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</si>
  <si>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</si>
  <si>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</si>
  <si>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</si>
  <si>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</si>
  <si>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</si>
  <si>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</si>
  <si>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</si>
  <si>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</si>
  <si>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</si>
  <si>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</si>
  <si>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</si>
  <si>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</si>
  <si>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</si>
  <si>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</si>
  <si>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</si>
  <si>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</si>
  <si>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</si>
  <si>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</si>
  <si>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</si>
  <si>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</si>
  <si>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</si>
  <si>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</si>
  <si>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</si>
  <si>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</si>
  <si>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</si>
  <si>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</si>
  <si>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</si>
  <si>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</si>
  <si>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</si>
  <si>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</si>
  <si>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</si>
  <si>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</si>
  <si>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</si>
  <si>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</si>
  <si>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</si>
  <si>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</si>
  <si>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</si>
  <si>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</si>
  <si>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</si>
  <si>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</si>
  <si>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</si>
  <si>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</si>
  <si>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</si>
  <si>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</si>
  <si>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</si>
  <si>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</si>
  <si>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</si>
  <si>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</si>
  <si>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</si>
  <si>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</si>
  <si>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</si>
  <si>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</si>
  <si>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</si>
  <si>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</si>
  <si>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</si>
  <si>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</si>
  <si>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</si>
  <si>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</si>
  <si>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</si>
  <si>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</si>
  <si>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</si>
  <si>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</si>
  <si>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</si>
  <si>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</si>
  <si>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</si>
  <si>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</si>
  <si>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</si>
  <si>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</si>
  <si>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</si>
  <si>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</si>
  <si>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</si>
  <si>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</si>
  <si>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</si>
  <si>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</si>
  <si>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</si>
  <si>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</si>
  <si>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</si>
  <si>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</si>
  <si>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</si>
  <si>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</si>
  <si>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</si>
  <si>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</si>
  <si>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</si>
  <si>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</si>
  <si>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</si>
  <si>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</si>
  <si>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</si>
  <si>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</si>
  <si>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</si>
  <si>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</si>
  <si>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</si>
  <si>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</si>
  <si>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</si>
  <si>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</si>
  <si>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</si>
  <si>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</si>
  <si>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</si>
  <si>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</si>
  <si>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</si>
  <si>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</si>
  <si>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</si>
  <si>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</si>
  <si>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</si>
  <si>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</si>
  <si>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</si>
  <si>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</si>
  <si>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</si>
  <si>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</si>
  <si>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</si>
  <si>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</si>
  <si>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</si>
  <si>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</si>
  <si>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</si>
  <si>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</si>
  <si>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</si>
  <si>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</si>
  <si>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</si>
  <si>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</si>
  <si>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</si>
  <si>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</si>
  <si>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</si>
  <si>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</si>
  <si>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</si>
  <si>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</si>
  <si>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</si>
  <si>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</si>
  <si>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</si>
  <si>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</si>
  <si>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</si>
  <si>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</si>
  <si>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</si>
  <si>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</si>
  <si>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</si>
  <si>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</si>
  <si>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</si>
  <si>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</si>
  <si>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</si>
  <si>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</si>
  <si>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</si>
  <si>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</si>
  <si>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</si>
  <si>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</si>
  <si>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</si>
  <si>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</si>
  <si>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</si>
  <si>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</si>
  <si>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</si>
  <si>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</si>
  <si>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</si>
  <si>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</si>
  <si>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</si>
  <si>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</si>
  <si>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</si>
  <si>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</si>
  <si>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</si>
  <si>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</si>
  <si>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</si>
  <si>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</si>
  <si>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</si>
  <si>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</si>
  <si>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</si>
  <si>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</si>
  <si>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</si>
  <si>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</si>
  <si>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</si>
  <si>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</si>
  <si>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</si>
  <si>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</si>
  <si>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</si>
  <si>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</si>
  <si>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</si>
  <si>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</si>
  <si>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</si>
  <si>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</si>
  <si>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</si>
  <si>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</si>
  <si>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</si>
  <si>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</si>
  <si>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</si>
  <si>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</si>
  <si>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</si>
  <si>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</si>
  <si>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</si>
  <si>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</si>
  <si>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</si>
  <si>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</si>
  <si>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</si>
  <si>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</si>
  <si>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</si>
  <si>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</si>
  <si>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</si>
  <si>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</si>
  <si>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</si>
  <si>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</si>
  <si>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</si>
  <si>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</si>
  <si>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</si>
  <si>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</si>
  <si>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</si>
  <si>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</si>
  <si>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</si>
  <si>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</si>
  <si>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</si>
  <si>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</si>
  <si>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</si>
  <si>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</si>
  <si>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</si>
  <si>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</si>
  <si>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</si>
  <si>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</si>
  <si>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</si>
  <si>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</si>
  <si>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</si>
  <si>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</si>
  <si>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</si>
  <si>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</si>
  <si>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</si>
  <si>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</si>
  <si>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</si>
  <si>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</si>
  <si>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</si>
  <si>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</si>
  <si>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</si>
  <si>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</si>
  <si>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</si>
  <si>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</si>
  <si>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</si>
  <si>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</si>
  <si>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</si>
  <si>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</si>
  <si>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</si>
  <si>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</si>
  <si>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</si>
  <si>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</si>
  <si>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</si>
  <si>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</si>
  <si>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</si>
  <si>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</si>
  <si>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</si>
  <si>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</si>
  <si>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</si>
  <si>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</si>
  <si>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</si>
  <si>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</si>
  <si>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</si>
  <si>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</si>
  <si>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</si>
  <si>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</si>
  <si>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</si>
  <si>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</si>
  <si>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</si>
  <si>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</si>
  <si>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</si>
  <si>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</si>
  <si>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</si>
  <si>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</si>
  <si>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</si>
  <si>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</si>
  <si>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</si>
  <si>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</si>
  <si>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</si>
  <si>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</si>
  <si>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</si>
  <si>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</si>
  <si>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</si>
  <si>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</si>
  <si>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</si>
  <si>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</si>
  <si>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</si>
  <si>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</si>
  <si>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</si>
  <si>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</si>
  <si>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</si>
  <si>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</si>
  <si>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</si>
  <si>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</si>
  <si>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</si>
  <si>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</si>
  <si>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</si>
  <si>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</si>
  <si>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</si>
  <si>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</si>
  <si>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</si>
  <si>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</si>
  <si>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</si>
  <si>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</si>
  <si>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</si>
  <si>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</si>
  <si>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</si>
  <si>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</si>
  <si>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</si>
  <si>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</si>
  <si>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</si>
  <si>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</si>
  <si>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</si>
  <si>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</si>
  <si>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</si>
  <si>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</si>
  <si>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</si>
  <si>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</si>
  <si>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</si>
  <si>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</si>
  <si>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</si>
  <si>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</si>
  <si>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</si>
  <si>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</si>
  <si>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</si>
  <si>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</si>
  <si>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</si>
  <si>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</si>
  <si>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</si>
  <si>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</si>
  <si>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</si>
  <si>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</si>
  <si>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</si>
  <si>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</si>
  <si>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</si>
  <si>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</si>
  <si>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</si>
  <si>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</si>
  <si>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</si>
  <si>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</si>
  <si>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</si>
  <si>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</si>
  <si>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</si>
  <si>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</si>
  <si>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</si>
  <si>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</si>
  <si>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</si>
  <si>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</si>
  <si>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</si>
  <si>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</si>
  <si>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</si>
  <si>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</si>
  <si>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</si>
  <si>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</si>
  <si>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</si>
  <si>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</si>
  <si>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</si>
  <si>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</si>
  <si>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</si>
  <si>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</si>
  <si>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</si>
  <si>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</si>
  <si>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</si>
  <si>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</si>
  <si>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</si>
  <si>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</si>
  <si>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</si>
  <si>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</si>
  <si>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</si>
  <si>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</si>
  <si>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</si>
  <si>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</si>
  <si>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</si>
  <si>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</si>
  <si>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</si>
  <si>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</si>
  <si>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</si>
  <si>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</si>
  <si>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</si>
  <si>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</si>
  <si>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</si>
  <si>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</si>
  <si>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</si>
  <si>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</si>
  <si>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</si>
  <si>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</si>
  <si>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</si>
  <si>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</si>
  <si>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</si>
  <si>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</si>
  <si>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</si>
  <si>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</si>
  <si>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</si>
  <si>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</si>
  <si>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</si>
  <si>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</si>
  <si>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</si>
  <si>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</si>
  <si>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</si>
  <si>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</si>
  <si>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</si>
  <si>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</si>
  <si>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</si>
  <si>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</si>
  <si>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</si>
  <si>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</si>
  <si>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</si>
  <si>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</si>
  <si>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</si>
  <si>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</si>
  <si>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</si>
  <si>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</si>
  <si>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</si>
  <si>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</si>
  <si>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</si>
  <si>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</si>
  <si>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</si>
  <si>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</si>
  <si>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</si>
  <si>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</si>
  <si>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</si>
  <si>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</si>
  <si>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</si>
  <si>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</si>
  <si>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</si>
  <si>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</si>
  <si>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</si>
  <si>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</si>
  <si>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</si>
  <si>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</si>
  <si>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</si>
  <si>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</si>
  <si>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</si>
  <si>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</si>
  <si>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</si>
  <si>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</si>
  <si>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</si>
  <si>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</si>
  <si>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</si>
  <si>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</si>
  <si>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</si>
  <si>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</si>
  <si>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</si>
  <si>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</si>
  <si>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</si>
  <si>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</si>
  <si>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</si>
  <si>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</si>
  <si>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</si>
  <si>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</si>
  <si>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</si>
  <si>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</si>
  <si>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</si>
  <si>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</si>
  <si>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</si>
  <si>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</si>
  <si>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</si>
  <si>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</si>
  <si>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</si>
  <si>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</si>
  <si>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</si>
  <si>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</si>
  <si>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</si>
  <si>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</si>
  <si>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</si>
  <si>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</si>
  <si>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</si>
  <si>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</si>
  <si>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</si>
  <si>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</si>
  <si>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</si>
  <si>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</si>
  <si>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</si>
  <si>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</si>
  <si>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</si>
  <si>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</si>
  <si>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</si>
  <si>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</si>
  <si>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</si>
  <si>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</si>
  <si>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</si>
  <si>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</si>
  <si>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</si>
  <si>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</si>
  <si>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</si>
  <si>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</si>
  <si>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</si>
  <si>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</si>
  <si>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</si>
  <si>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</si>
  <si>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</si>
  <si>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</si>
  <si>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</si>
  <si>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</si>
  <si>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</si>
  <si>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</si>
  <si>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</si>
  <si>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</si>
  <si>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</si>
  <si>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</si>
  <si>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</si>
  <si>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</si>
  <si>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</si>
  <si>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</si>
  <si>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</si>
  <si>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</si>
  <si>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</si>
  <si>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</si>
  <si>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</si>
  <si>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</si>
  <si>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</si>
  <si>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</si>
  <si>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</si>
  <si>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</si>
  <si>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</si>
  <si>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</si>
  <si>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</si>
  <si>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</si>
  <si>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</si>
  <si>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</si>
  <si>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</si>
  <si>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</si>
  <si>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</si>
  <si>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</si>
  <si>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</si>
  <si>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</si>
  <si>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</si>
  <si>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</si>
  <si>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</si>
  <si>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</si>
  <si>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</si>
  <si>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</si>
  <si>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</si>
  <si>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</si>
  <si>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</si>
  <si>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</si>
  <si>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</si>
  <si>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</si>
  <si>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</si>
  <si>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</si>
  <si>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</si>
  <si>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</si>
  <si>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</si>
  <si>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</si>
  <si>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</si>
  <si>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</si>
  <si>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</si>
  <si>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</si>
  <si>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</si>
  <si>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</si>
  <si>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</si>
  <si>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</si>
  <si>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</si>
  <si>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</si>
  <si>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</si>
  <si>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</si>
  <si>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</si>
  <si>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</si>
  <si>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</si>
  <si>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</si>
  <si>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</si>
  <si>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</si>
  <si>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</si>
  <si>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</si>
  <si>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</si>
  <si>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</si>
  <si>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</si>
  <si>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</si>
  <si>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</si>
  <si>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</si>
  <si>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</si>
  <si>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</si>
  <si>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</si>
  <si>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</si>
  <si>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</si>
  <si>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</si>
  <si>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</si>
  <si>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</si>
  <si>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</si>
  <si>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</si>
  <si>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</si>
  <si>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</si>
  <si>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</si>
  <si>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</si>
  <si>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</si>
  <si>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</si>
  <si>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</si>
  <si>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</si>
  <si>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</si>
  <si>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</si>
  <si>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</si>
  <si>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</si>
  <si>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</si>
  <si>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</si>
  <si>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</si>
  <si>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</si>
  <si>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</si>
  <si>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</si>
  <si>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</si>
  <si>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</si>
  <si>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</si>
  <si>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</si>
  <si>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</si>
  <si>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</si>
  <si>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</si>
  <si>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</si>
  <si>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</si>
  <si>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</si>
  <si>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</si>
  <si>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</si>
  <si>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</si>
  <si>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</si>
  <si>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</si>
  <si>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</si>
  <si>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</si>
  <si>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</si>
  <si>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</si>
  <si>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</si>
  <si>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</si>
  <si>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</si>
  <si>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</si>
  <si>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</si>
  <si>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</si>
  <si>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</si>
  <si>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</si>
  <si>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</si>
  <si>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</si>
  <si>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</si>
  <si>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</si>
  <si>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</si>
  <si>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</si>
  <si>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</si>
  <si>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</si>
  <si>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</si>
  <si>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</si>
  <si>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</si>
  <si>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</si>
  <si>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</si>
  <si>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</si>
  <si>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</si>
  <si>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</si>
  <si>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</si>
  <si>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</si>
  <si>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</si>
  <si>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</si>
  <si>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</si>
  <si>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</si>
  <si>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</si>
  <si>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</si>
  <si>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</si>
  <si>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</si>
  <si>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</si>
  <si>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</si>
  <si>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</si>
  <si>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</si>
  <si>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</si>
  <si>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</si>
  <si>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</si>
  <si>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</si>
  <si>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</si>
  <si>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</si>
  <si>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</si>
  <si>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</si>
  <si>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</si>
  <si>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</si>
  <si>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</si>
  <si>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</si>
  <si>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</si>
  <si>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</si>
  <si>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</si>
  <si>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</si>
  <si>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</si>
  <si>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</si>
  <si>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</si>
  <si>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</si>
  <si>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</si>
  <si>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</si>
  <si>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</si>
  <si>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</si>
  <si>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</si>
  <si>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</si>
  <si>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</si>
  <si>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</si>
  <si>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</si>
  <si>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</si>
  <si>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</si>
  <si>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</si>
  <si>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</si>
  <si>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</si>
  <si>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</si>
  <si>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</si>
  <si>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</si>
  <si>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</si>
  <si>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</si>
  <si>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</si>
  <si>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</si>
  <si>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</si>
  <si>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</si>
  <si>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</si>
  <si>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</si>
  <si>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</si>
  <si>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</si>
  <si>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</si>
  <si>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</si>
  <si>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</si>
  <si>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</si>
  <si>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</si>
  <si>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</si>
  <si>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</si>
  <si>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</si>
  <si>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</si>
  <si>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</si>
  <si>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</si>
  <si>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</si>
  <si>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</si>
  <si>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</si>
  <si>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</si>
  <si>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</si>
  <si>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</si>
  <si>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</si>
  <si>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</si>
  <si>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</si>
  <si>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</si>
  <si>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</si>
  <si>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</si>
  <si>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</si>
  <si>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</si>
  <si>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</si>
  <si>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</si>
  <si>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</si>
  <si>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</si>
  <si>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</si>
  <si>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</si>
  <si>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</si>
  <si>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</si>
  <si>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</si>
  <si>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</si>
  <si>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</si>
  <si>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</si>
  <si>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</si>
  <si>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</si>
  <si>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</si>
  <si>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</si>
  <si>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</si>
  <si>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</si>
  <si>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</si>
  <si>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</si>
  <si>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</si>
  <si>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</si>
  <si>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</si>
  <si>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</si>
  <si>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</si>
  <si>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</si>
  <si>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</si>
  <si>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</si>
  <si>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</si>
  <si>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</si>
  <si>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</si>
  <si>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</si>
  <si>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</si>
  <si>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</si>
  <si>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</si>
  <si>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</si>
  <si>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</si>
  <si>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</si>
  <si>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</si>
  <si>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</si>
  <si>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</si>
  <si>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</si>
  <si>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</si>
  <si>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</si>
  <si>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</si>
  <si>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</si>
  <si>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</si>
  <si>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</si>
  <si>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</si>
  <si>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</si>
  <si>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</si>
  <si>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</si>
  <si>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</si>
  <si>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</si>
  <si>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</si>
  <si>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</si>
  <si>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</si>
  <si>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</si>
  <si>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</si>
  <si>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</si>
  <si>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</si>
  <si>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</si>
  <si>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</si>
  <si>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</si>
  <si>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</si>
  <si>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</si>
  <si>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</si>
  <si>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</si>
  <si>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</si>
  <si>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</si>
  <si>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</si>
  <si>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</si>
  <si>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</si>
  <si>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</si>
  <si>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</si>
  <si>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</si>
  <si>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</si>
  <si>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</si>
  <si>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</si>
  <si>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</si>
  <si>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</si>
  <si>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</si>
  <si>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</si>
  <si>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</si>
  <si>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</si>
  <si>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</si>
  <si>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</si>
  <si>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</si>
  <si>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</si>
  <si>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</si>
  <si>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</si>
  <si>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</si>
  <si>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</si>
  <si>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</si>
  <si>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</si>
  <si>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</si>
  <si>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</si>
  <si>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</si>
  <si>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</si>
  <si>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</si>
  <si>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</si>
  <si>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</si>
  <si>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</si>
  <si>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</si>
  <si>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</si>
  <si>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</si>
  <si>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</si>
  <si>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</si>
  <si>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</si>
  <si>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</si>
  <si>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</si>
  <si>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</si>
  <si>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</si>
  <si>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</si>
  <si>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</si>
  <si>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</si>
  <si>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</si>
  <si>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</si>
  <si>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</si>
  <si>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</si>
  <si>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</si>
  <si>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</si>
  <si>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</si>
  <si>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</si>
  <si>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</si>
  <si>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</si>
  <si>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</si>
  <si>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</si>
  <si>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</si>
  <si>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</si>
  <si>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</si>
  <si>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</si>
  <si>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</si>
  <si>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</si>
  <si>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</si>
  <si>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</si>
  <si>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</si>
  <si>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</si>
  <si>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</si>
  <si>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</si>
  <si>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</si>
  <si>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</si>
  <si>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</si>
  <si>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</si>
  <si>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</si>
  <si>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</si>
  <si>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</si>
  <si>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</si>
  <si>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</si>
  <si>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</si>
  <si>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</si>
  <si>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</si>
  <si>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</si>
  <si>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</si>
  <si>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</si>
  <si>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</si>
  <si>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</si>
  <si>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</si>
  <si>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</si>
  <si>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</si>
  <si>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</si>
  <si>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</si>
  <si>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</si>
  <si>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</si>
  <si>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</si>
  <si>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</si>
  <si>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</si>
  <si>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</si>
  <si>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</si>
  <si>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</si>
  <si>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</si>
  <si>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</si>
  <si>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</si>
  <si>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</si>
  <si>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</si>
  <si>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</si>
  <si>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</si>
  <si>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</si>
  <si>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</si>
  <si>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</si>
  <si>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</si>
  <si>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</si>
  <si>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</si>
  <si>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</si>
  <si>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</si>
  <si>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</si>
  <si>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</si>
  <si>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</si>
  <si>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</si>
  <si>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</si>
  <si>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</si>
  <si>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</si>
  <si>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</si>
  <si>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</si>
  <si>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</si>
  <si>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</si>
  <si>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</si>
  <si>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</si>
  <si>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</si>
  <si>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</si>
  <si>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</si>
  <si>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</si>
  <si>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</si>
  <si>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</si>
  <si>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</si>
  <si>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</si>
  <si>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</si>
  <si>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</si>
  <si>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</si>
  <si>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</si>
  <si>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</si>
  <si>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</si>
  <si>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</si>
  <si>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</si>
  <si>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</si>
  <si>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</si>
  <si>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</si>
  <si>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</si>
  <si>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</si>
  <si>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</si>
  <si>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</si>
  <si>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</si>
  <si>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</si>
  <si>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</si>
  <si>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</si>
  <si>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</si>
  <si>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</si>
  <si>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</si>
  <si>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</si>
  <si>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</si>
  <si>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</si>
  <si>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</si>
  <si>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</si>
  <si>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</si>
  <si>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</si>
  <si>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</si>
  <si>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</si>
  <si>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</si>
  <si>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</si>
  <si>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</si>
  <si>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</si>
  <si>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</si>
  <si>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</si>
  <si>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</si>
  <si>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</si>
  <si>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</si>
  <si>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</si>
  <si>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</si>
  <si>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</si>
  <si>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</si>
  <si>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</si>
  <si>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</si>
  <si>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</si>
  <si>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</si>
  <si>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</si>
  <si>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</si>
  <si>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</si>
  <si>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</si>
  <si>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</si>
  <si>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</si>
  <si>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</si>
  <si>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</si>
  <si>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</si>
  <si>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</si>
  <si>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</si>
  <si>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</si>
  <si>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</si>
  <si>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</si>
  <si>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</si>
  <si>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</si>
  <si>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</si>
  <si>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</si>
  <si>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</si>
  <si>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</si>
  <si>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</si>
  <si>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</si>
  <si>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</si>
  <si>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</si>
  <si>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</si>
  <si>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</si>
  <si>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</si>
  <si>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</si>
  <si>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</si>
  <si>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</si>
  <si>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</si>
  <si>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</si>
  <si>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</si>
  <si>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</si>
  <si>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</si>
  <si>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</si>
  <si>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</si>
  <si>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</si>
  <si>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</si>
  <si>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</si>
  <si>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</si>
  <si>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</si>
  <si>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</si>
  <si>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</si>
  <si>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</si>
  <si>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</si>
  <si>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</si>
  <si>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</si>
  <si>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</si>
  <si>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</si>
  <si>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</si>
  <si>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</si>
  <si>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</si>
  <si>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</si>
  <si>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</si>
  <si>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</si>
  <si>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</si>
  <si>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</si>
  <si>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</si>
  <si>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</si>
  <si>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</si>
  <si>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</si>
  <si>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</si>
  <si>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</si>
  <si>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</si>
  <si>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</si>
  <si>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</si>
  <si>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</si>
  <si>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</si>
  <si>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</si>
  <si>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</si>
  <si>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</si>
  <si>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</si>
  <si>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</si>
  <si>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</si>
  <si>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</si>
  <si>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</si>
  <si>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</si>
  <si>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</si>
  <si>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</si>
  <si>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</si>
  <si>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</si>
  <si>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</si>
  <si>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</si>
  <si>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</si>
  <si>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</si>
  <si>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</si>
  <si>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</si>
  <si>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</si>
  <si>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</si>
  <si>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</si>
  <si>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</si>
  <si>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</si>
  <si>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</si>
  <si>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</si>
  <si>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</si>
  <si>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</si>
  <si>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</si>
  <si>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</si>
  <si>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</si>
  <si>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</si>
  <si>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</si>
  <si>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</si>
  <si>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</si>
  <si>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</si>
  <si>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</si>
  <si>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</si>
  <si>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</si>
  <si>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</si>
  <si>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</si>
  <si>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</si>
  <si>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</si>
  <si>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</si>
  <si>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</si>
  <si>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</si>
  <si>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</si>
  <si>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</si>
  <si>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</si>
  <si>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</si>
  <si>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</si>
  <si>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</si>
  <si>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</si>
  <si>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</si>
  <si>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</si>
  <si>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</si>
  <si>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</si>
  <si>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</si>
  <si>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</si>
  <si>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</si>
  <si>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</si>
  <si>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</si>
  <si>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</si>
  <si>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</si>
  <si>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</si>
  <si>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</si>
  <si>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</si>
  <si>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</si>
  <si>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</si>
  <si>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</si>
  <si>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</si>
  <si>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</si>
  <si>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</si>
  <si>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</si>
  <si>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</si>
  <si>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</si>
  <si>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</si>
  <si>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</si>
  <si>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</si>
  <si>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</si>
  <si>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</si>
  <si>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</si>
  <si>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</si>
  <si>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</si>
  <si>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</si>
  <si>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</si>
  <si>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</si>
  <si>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</si>
  <si>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</si>
  <si>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</si>
  <si>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</si>
  <si>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</si>
  <si>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</si>
  <si>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</si>
  <si>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</si>
  <si>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</si>
  <si>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</si>
  <si>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</si>
  <si>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</si>
  <si>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</si>
  <si>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</si>
  <si>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</si>
  <si>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</si>
  <si>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</si>
  <si>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</si>
  <si>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</si>
  <si>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</si>
  <si>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</si>
  <si>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</si>
  <si>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</si>
  <si>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</si>
  <si>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</si>
  <si>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</si>
  <si>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</si>
  <si>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</si>
  <si>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</si>
  <si>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</si>
  <si>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</si>
  <si>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</si>
  <si>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</si>
  <si>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</si>
  <si>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</si>
  <si>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</si>
  <si>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</si>
  <si>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</si>
  <si>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</si>
  <si>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</si>
  <si>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</si>
  <si>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</si>
  <si>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</si>
  <si>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</si>
  <si>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</si>
  <si>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</si>
  <si>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</si>
  <si>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</si>
  <si>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</si>
  <si>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</si>
  <si>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</si>
  <si>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</si>
  <si>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</si>
  <si>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</si>
  <si>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</si>
  <si>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</si>
  <si>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</si>
  <si>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</si>
  <si>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</si>
  <si>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</si>
  <si>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</si>
  <si>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</si>
  <si>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</si>
  <si>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</si>
  <si>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</si>
  <si>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</si>
  <si>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</si>
  <si>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</si>
  <si>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</si>
  <si>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</si>
  <si>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</si>
  <si>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</si>
  <si>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</si>
  <si>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</si>
  <si>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</si>
  <si>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</si>
  <si>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</si>
  <si>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</si>
  <si>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</si>
  <si>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</si>
  <si>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</si>
  <si>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</si>
  <si>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</si>
  <si>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</si>
  <si>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</si>
  <si>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</si>
  <si>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</si>
  <si>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</si>
  <si>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</si>
  <si>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</si>
  <si>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</si>
  <si>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</si>
  <si>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</si>
  <si>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</si>
  <si>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</si>
  <si>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</si>
  <si>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</si>
  <si>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</si>
  <si>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</si>
  <si>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</si>
  <si>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</si>
  <si>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</si>
  <si>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</si>
  <si>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</si>
  <si>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</si>
  <si>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</si>
  <si>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</si>
  <si>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</si>
  <si>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</si>
  <si>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</si>
  <si>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</si>
  <si>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</si>
  <si>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</si>
  <si>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</si>
  <si>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</si>
  <si>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</si>
  <si>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</si>
  <si>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</si>
  <si>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</si>
  <si>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</si>
  <si>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</si>
  <si>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</si>
  <si>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</si>
  <si>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</si>
  <si>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</si>
  <si>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</si>
  <si>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</si>
  <si>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</si>
  <si>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</si>
  <si>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</si>
  <si>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</si>
  <si>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</si>
  <si>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</si>
  <si>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</si>
  <si>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</si>
  <si>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</si>
  <si>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</si>
  <si>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</si>
  <si>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</si>
  <si>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</si>
  <si>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</si>
  <si>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</si>
  <si>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</si>
  <si>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</si>
  <si>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</si>
  <si>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</si>
  <si>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</si>
  <si>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</si>
  <si>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</si>
  <si>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</si>
  <si>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</si>
  <si>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</si>
  <si>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</si>
  <si>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</si>
  <si>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</si>
  <si>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</si>
  <si>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</si>
  <si>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</si>
  <si>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</si>
  <si>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</si>
  <si>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</si>
  <si>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</si>
  <si>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</si>
  <si>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</si>
  <si>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</si>
  <si>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</si>
  <si>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</si>
  <si>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</si>
  <si>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</si>
  <si>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</si>
  <si>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</si>
  <si>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</si>
  <si>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</si>
  <si>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</si>
  <si>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</si>
  <si>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</si>
  <si>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</si>
  <si>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</si>
  <si>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</si>
  <si>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</si>
  <si>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</si>
  <si>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</si>
  <si>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</si>
  <si>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</si>
  <si>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</si>
  <si>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</si>
  <si>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</si>
  <si>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</si>
  <si>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</si>
  <si>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</si>
  <si>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</si>
  <si>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</si>
  <si>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</si>
  <si>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</si>
  <si>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</si>
  <si>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</si>
  <si>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</si>
  <si>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</si>
  <si>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</si>
  <si>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</si>
  <si>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</si>
  <si>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</si>
  <si>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</si>
  <si>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</si>
  <si>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</si>
  <si>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</si>
  <si>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</si>
  <si>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</si>
  <si>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</si>
  <si>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</si>
  <si>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</si>
  <si>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</si>
  <si>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</si>
  <si>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</si>
  <si>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</si>
  <si>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</si>
  <si>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</si>
  <si>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</si>
  <si>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</si>
  <si>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</si>
  <si>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</si>
  <si>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</si>
  <si>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</si>
  <si>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</si>
  <si>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</si>
  <si>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</si>
  <si>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</si>
  <si>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</si>
  <si>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</si>
  <si>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</si>
  <si>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</si>
  <si>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</si>
  <si>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</si>
  <si>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</si>
  <si>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</si>
  <si>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</si>
  <si>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</si>
  <si>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</si>
  <si>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</si>
  <si>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</si>
  <si>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</si>
  <si>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</si>
  <si>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</si>
  <si>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</si>
  <si>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</si>
  <si>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</si>
  <si>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</si>
  <si>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</si>
  <si>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</si>
  <si>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</si>
  <si>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</si>
  <si>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</si>
  <si>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</si>
  <si>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</si>
  <si>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</si>
  <si>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</si>
  <si>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</si>
  <si>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</si>
  <si>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</si>
  <si>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</si>
  <si>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</si>
  <si>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</si>
  <si>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</si>
  <si>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</si>
  <si>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</si>
  <si>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</si>
  <si>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</si>
  <si>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</si>
  <si>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</si>
  <si>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</si>
  <si>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</si>
  <si>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</si>
  <si>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</si>
  <si>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</si>
  <si>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</si>
  <si>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</si>
  <si>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</si>
  <si>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</si>
  <si>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</si>
  <si>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</si>
  <si>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</si>
  <si>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</si>
  <si>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</si>
  <si>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</si>
  <si>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</si>
  <si>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</si>
  <si>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</si>
  <si>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</si>
  <si>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</si>
  <si>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</si>
  <si>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</si>
  <si>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</si>
  <si>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</si>
  <si>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</si>
  <si>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</si>
  <si>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</si>
  <si>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</si>
  <si>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</si>
  <si>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</si>
  <si>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</si>
  <si>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</si>
  <si>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</si>
  <si>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</si>
  <si>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</si>
  <si>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</si>
  <si>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</si>
  <si>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</si>
  <si>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</si>
  <si>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</si>
  <si>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</si>
  <si>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</si>
  <si>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</si>
  <si>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</si>
  <si>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</si>
  <si>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</si>
  <si>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</si>
  <si>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</si>
  <si>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</si>
  <si>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</si>
  <si>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</si>
  <si>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</si>
  <si>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</si>
  <si>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</si>
  <si>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</si>
  <si>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</si>
  <si>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</si>
  <si>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</si>
  <si>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</si>
  <si>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</si>
  <si>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</si>
  <si>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</si>
  <si>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</si>
  <si>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</si>
  <si>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</si>
  <si>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</si>
  <si>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</si>
  <si>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</si>
  <si>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</si>
  <si>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</si>
  <si>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</si>
  <si>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</si>
  <si>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</si>
  <si>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</si>
  <si>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</si>
  <si>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</si>
  <si>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</si>
  <si>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</si>
  <si>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</si>
  <si>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</si>
  <si>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</si>
  <si>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</si>
  <si>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</si>
  <si>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</si>
  <si>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</si>
  <si>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</si>
  <si>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</si>
  <si>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</si>
  <si>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</si>
  <si>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</si>
  <si>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</si>
  <si>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</si>
  <si>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</si>
  <si>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</si>
  <si>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</si>
  <si>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</si>
  <si>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</si>
  <si>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</si>
  <si>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</si>
  <si>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</si>
  <si>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</si>
  <si>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</si>
  <si>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</si>
  <si>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</si>
  <si>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</si>
  <si>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</si>
  <si>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</si>
  <si>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</si>
  <si>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</si>
  <si>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</si>
  <si>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</si>
  <si>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</si>
  <si>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</si>
  <si>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</si>
  <si>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</si>
  <si>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</si>
  <si>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</si>
  <si>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</si>
  <si>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</si>
  <si>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</si>
  <si>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</si>
  <si>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</si>
  <si>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</si>
  <si>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</si>
  <si>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</si>
  <si>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</si>
  <si>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</si>
  <si>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</si>
  <si>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</si>
  <si>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</si>
  <si>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</si>
  <si>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</si>
  <si>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</si>
  <si>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</si>
  <si>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</si>
  <si>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</si>
  <si>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</si>
  <si>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</si>
  <si>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</si>
  <si>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</si>
  <si>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</si>
  <si>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</si>
  <si>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</si>
  <si>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</si>
  <si>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</si>
  <si>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</si>
  <si>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</si>
  <si>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</si>
  <si>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</si>
  <si>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</si>
  <si>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</si>
  <si>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</si>
  <si>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</si>
  <si>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</si>
  <si>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</si>
  <si>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</si>
  <si>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</si>
  <si>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</si>
  <si>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</si>
  <si>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</si>
  <si>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</si>
  <si>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</si>
  <si>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</si>
  <si>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</si>
  <si>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</si>
  <si>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</si>
  <si>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</si>
  <si>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</si>
  <si>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</si>
  <si>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</si>
  <si>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</si>
  <si>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</si>
  <si>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</si>
  <si>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</si>
  <si>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</si>
  <si>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</si>
  <si>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</si>
  <si>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</si>
  <si>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</si>
  <si>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</si>
  <si>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</si>
  <si>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</si>
  <si>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</si>
  <si>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</si>
  <si>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</si>
  <si>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</si>
  <si>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</si>
  <si>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</si>
  <si>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</si>
  <si>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</si>
  <si>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</si>
  <si>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</si>
  <si>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</si>
  <si>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</si>
  <si>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</si>
  <si>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</si>
  <si>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</si>
  <si>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</si>
  <si>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</si>
  <si>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</si>
  <si>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</si>
  <si>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</si>
  <si>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</si>
  <si>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</si>
  <si>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</si>
  <si>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</si>
  <si>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</si>
  <si>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</si>
  <si>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</si>
  <si>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</si>
  <si>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</si>
  <si>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</si>
  <si>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</si>
  <si>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</si>
  <si>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</si>
  <si>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</si>
  <si>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</si>
  <si>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</si>
  <si>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</si>
  <si>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</si>
  <si>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</si>
  <si>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</si>
  <si>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</si>
  <si>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</si>
  <si>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</si>
  <si>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</si>
  <si>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</si>
  <si>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</si>
  <si>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</si>
  <si>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</si>
  <si>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</si>
  <si>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</si>
  <si>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</si>
  <si>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</si>
  <si>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</si>
  <si>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</si>
  <si>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</si>
  <si>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</si>
  <si>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</si>
  <si>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</si>
  <si>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</si>
  <si>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</si>
  <si>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</si>
  <si>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</si>
  <si>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</si>
  <si>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</si>
  <si>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</si>
  <si>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</si>
  <si>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</si>
  <si>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</si>
  <si>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</si>
  <si>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</si>
  <si>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</si>
  <si>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</si>
  <si>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</si>
  <si>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</si>
  <si>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</si>
  <si>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</si>
  <si>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</si>
  <si>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</si>
  <si>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</si>
  <si>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</si>
  <si>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</si>
  <si>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</si>
  <si>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</si>
  <si>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</si>
  <si>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</si>
  <si>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</si>
  <si>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</si>
  <si>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</si>
  <si>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</si>
  <si>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</si>
  <si>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</si>
  <si>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</si>
  <si>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</si>
  <si>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</si>
  <si>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</si>
  <si>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</si>
  <si>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</si>
  <si>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</si>
  <si>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</si>
  <si>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</si>
  <si>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</si>
  <si>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</si>
  <si>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</si>
  <si>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</si>
  <si>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</si>
  <si>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</si>
  <si>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</si>
  <si>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</si>
  <si>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</si>
  <si>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</si>
  <si>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</si>
  <si>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</si>
  <si>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</si>
  <si>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</si>
  <si>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</si>
  <si>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</si>
  <si>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</si>
  <si>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</si>
  <si>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</si>
  <si>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</si>
  <si>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</si>
  <si>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</si>
  <si>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</si>
  <si>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</si>
  <si>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</si>
  <si>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</si>
  <si>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</si>
  <si>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</si>
  <si>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</si>
  <si>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</si>
  <si>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</si>
  <si>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</si>
  <si>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</si>
  <si>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</si>
  <si>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</si>
  <si>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</si>
  <si>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</si>
  <si>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</si>
  <si>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</si>
  <si>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</si>
  <si>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</si>
  <si>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</si>
  <si>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</si>
  <si>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</si>
  <si>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</si>
  <si>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</si>
  <si>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</si>
  <si>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</si>
  <si>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</si>
  <si>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</si>
  <si>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</si>
  <si>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</si>
  <si>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</si>
  <si>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</si>
  <si>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</si>
  <si>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</si>
  <si>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</si>
  <si>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</si>
  <si>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</si>
  <si>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</si>
  <si>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</si>
  <si>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</si>
  <si>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</si>
  <si>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</si>
  <si>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</si>
  <si>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</si>
  <si>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</si>
  <si>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</si>
  <si>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</si>
  <si>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</si>
  <si>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</si>
  <si>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</si>
  <si>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</si>
  <si>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</si>
  <si>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</si>
  <si>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</si>
  <si>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</si>
  <si>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</si>
  <si>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</si>
  <si>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</si>
  <si>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</si>
  <si>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</si>
  <si>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</si>
  <si>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</si>
  <si>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</si>
  <si>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</si>
  <si>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</si>
  <si>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</si>
  <si>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</si>
  <si>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</si>
  <si>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</si>
  <si>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</si>
  <si>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</si>
  <si>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</si>
  <si>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</si>
  <si>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</si>
  <si>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</si>
  <si>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</si>
  <si>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</si>
  <si>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</si>
  <si>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</si>
  <si>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</si>
  <si>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</si>
  <si>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</si>
  <si>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</si>
  <si>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</si>
  <si>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</si>
  <si>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</si>
  <si>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</si>
  <si>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</si>
  <si>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</si>
  <si>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</si>
  <si>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</si>
  <si>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</si>
  <si>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</si>
  <si>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</si>
  <si>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</si>
  <si>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</si>
  <si>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</si>
  <si>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</si>
  <si>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</si>
  <si>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</si>
  <si>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</si>
  <si>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</si>
  <si>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</si>
  <si>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</si>
  <si>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</si>
  <si>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</si>
  <si>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</si>
  <si>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</si>
  <si>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</si>
  <si>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</si>
  <si>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</si>
  <si>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</si>
  <si>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</si>
  <si>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</si>
  <si>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</si>
  <si>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</si>
  <si>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</si>
  <si>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</si>
  <si>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</si>
  <si>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</si>
  <si>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</si>
  <si>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</si>
  <si>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</si>
  <si>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</si>
  <si>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</si>
  <si>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</si>
  <si>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</si>
  <si>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</si>
  <si>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</si>
  <si>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</si>
  <si>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</si>
  <si>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</si>
  <si>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</si>
  <si>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</si>
  <si>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</si>
  <si>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</si>
  <si>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</si>
  <si>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</si>
  <si>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</si>
  <si>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</si>
  <si>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</si>
  <si>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</si>
  <si>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</si>
  <si>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</si>
  <si>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</si>
  <si>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</si>
  <si>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</si>
  <si>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</si>
  <si>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</si>
  <si>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</si>
  <si>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</si>
  <si>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</si>
  <si>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</si>
  <si>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</si>
  <si>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</si>
  <si>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</si>
  <si>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</si>
  <si>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</si>
  <si>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</si>
  <si>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</si>
  <si>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</si>
  <si>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</si>
  <si>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</si>
  <si>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</si>
  <si>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</si>
  <si>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</si>
  <si>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</si>
  <si>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</si>
  <si>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</si>
  <si>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</si>
  <si>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</si>
  <si>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</si>
  <si>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</si>
  <si>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</si>
  <si>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</si>
  <si>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</si>
  <si>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</si>
  <si>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</si>
  <si>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</si>
  <si>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</si>
  <si>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</si>
  <si>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</si>
  <si>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</si>
  <si>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</si>
  <si>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</si>
  <si>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</si>
  <si>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</si>
  <si>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</si>
  <si>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</si>
  <si>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</si>
  <si>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</si>
  <si>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</si>
  <si>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</si>
  <si>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</si>
  <si>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</si>
  <si>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</si>
  <si>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</si>
  <si>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</si>
  <si>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</si>
  <si>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</si>
  <si>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</si>
  <si>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</si>
  <si>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</si>
  <si>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</si>
  <si>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</si>
  <si>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</si>
  <si>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</si>
  <si>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</si>
  <si>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</si>
  <si>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</si>
  <si>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</si>
  <si>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</si>
  <si>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</si>
  <si>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</si>
  <si>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</si>
  <si>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</si>
  <si>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</si>
  <si>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</si>
  <si>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</si>
  <si>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</si>
  <si>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</si>
  <si>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</si>
  <si>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</si>
  <si>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</si>
  <si>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</si>
  <si>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</si>
  <si>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</si>
  <si>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</si>
  <si>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</si>
  <si>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</si>
  <si>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</si>
  <si>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</si>
  <si>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</si>
  <si>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</si>
  <si>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</si>
  <si>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</si>
  <si>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</si>
  <si>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</si>
  <si>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</si>
  <si>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</si>
  <si>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</si>
  <si>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</si>
  <si>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</si>
  <si>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</si>
  <si>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</si>
  <si>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</si>
  <si>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</si>
  <si>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</si>
  <si>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</si>
  <si>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</si>
  <si>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</si>
  <si>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</si>
  <si>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</si>
  <si>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</si>
  <si>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</si>
  <si>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</si>
  <si>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</si>
  <si>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</si>
  <si>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</si>
  <si>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</si>
  <si>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</si>
  <si>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</si>
  <si>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</si>
  <si>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</si>
  <si>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</si>
  <si>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</si>
  <si>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</si>
  <si>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</si>
  <si>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</si>
  <si>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</si>
  <si>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</si>
  <si>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</si>
  <si>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</si>
  <si>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</si>
  <si>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</si>
  <si>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</si>
  <si>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</si>
  <si>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</si>
  <si>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</si>
  <si>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</si>
  <si>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</si>
  <si>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</si>
  <si>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</si>
  <si>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</si>
  <si>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</si>
  <si>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</si>
  <si>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</si>
  <si>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</si>
  <si>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</si>
  <si>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</si>
  <si>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</si>
  <si>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</si>
  <si>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</si>
  <si>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</si>
  <si>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</si>
  <si>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</si>
  <si>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</si>
  <si>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</si>
  <si>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</si>
  <si>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</si>
  <si>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</si>
  <si>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</si>
  <si>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</si>
  <si>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</si>
  <si>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</si>
  <si>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</si>
  <si>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</si>
  <si>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</si>
  <si>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</si>
  <si>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</si>
  <si>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</si>
  <si>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</si>
  <si>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</si>
  <si>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</si>
  <si>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</si>
  <si>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</si>
  <si>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</si>
  <si>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</si>
  <si>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</si>
  <si>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</si>
  <si>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</si>
  <si>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</si>
  <si>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</si>
  <si>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</si>
  <si>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</si>
  <si>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</si>
  <si>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</si>
  <si>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</si>
  <si>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</si>
  <si>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</si>
  <si>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</si>
  <si>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</si>
  <si>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</si>
  <si>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</si>
  <si>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</si>
  <si>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</si>
  <si>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</si>
  <si>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</si>
  <si>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</si>
  <si>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</si>
  <si>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</si>
  <si>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</si>
  <si>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</si>
  <si>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</si>
  <si>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</si>
  <si>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</si>
  <si>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</si>
  <si>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</si>
  <si>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</si>
  <si>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</si>
  <si>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</si>
  <si>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</si>
  <si>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</si>
  <si>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</si>
  <si>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</si>
  <si>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</si>
  <si>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</si>
  <si>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</si>
  <si>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</si>
  <si>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</si>
  <si>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</si>
  <si>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</si>
  <si>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</si>
  <si>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</si>
  <si>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</si>
  <si>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</si>
  <si>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</si>
  <si>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</si>
  <si>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</si>
  <si>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</si>
  <si>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</si>
  <si>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</si>
  <si>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</si>
  <si>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</si>
  <si>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</si>
  <si>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</si>
  <si>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</si>
  <si>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</si>
  <si>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</si>
  <si>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</si>
  <si>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</si>
  <si>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</si>
  <si>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</si>
  <si>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</si>
  <si>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</si>
  <si>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</si>
  <si>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</si>
  <si>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</si>
  <si>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</si>
  <si>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</si>
  <si>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</si>
  <si>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</si>
  <si>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</si>
  <si>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</si>
  <si>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</si>
  <si>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</si>
  <si>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</si>
  <si>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</si>
  <si>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</si>
  <si>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</si>
  <si>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</si>
  <si>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</si>
  <si>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</si>
  <si>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</si>
  <si>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</si>
  <si>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</si>
  <si>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</si>
  <si>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</si>
  <si>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</si>
  <si>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</si>
  <si>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</si>
  <si>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</si>
  <si>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</si>
  <si>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</si>
  <si>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</si>
  <si>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</si>
  <si>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</si>
  <si>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</si>
  <si>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</si>
  <si>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</si>
  <si>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</si>
  <si>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</si>
  <si>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</si>
  <si>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</si>
  <si>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</si>
  <si>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</si>
  <si>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</si>
  <si>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</si>
  <si>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</si>
  <si>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</si>
  <si>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</si>
  <si>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</si>
  <si>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</si>
  <si>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</si>
  <si>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</si>
  <si>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</si>
  <si>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</si>
  <si>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</si>
  <si>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</si>
  <si>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</si>
  <si>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</si>
  <si>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</si>
  <si>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</si>
  <si>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</si>
  <si>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</si>
  <si>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</si>
  <si>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</si>
  <si>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</si>
  <si>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</si>
  <si>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</si>
  <si>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</si>
  <si>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</si>
  <si>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</si>
  <si>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</si>
  <si>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</si>
  <si>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</si>
  <si>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</si>
  <si>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</si>
  <si>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</si>
  <si>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</si>
  <si>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</si>
  <si>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</si>
  <si>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</si>
  <si>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</si>
  <si>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</si>
  <si>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</si>
  <si>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</si>
  <si>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</si>
  <si>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</si>
  <si>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</si>
  <si>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</si>
  <si>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</si>
  <si>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</si>
  <si>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</si>
  <si>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</si>
  <si>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</si>
  <si>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</si>
  <si>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</si>
  <si>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</si>
  <si>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</si>
  <si>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</si>
  <si>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</si>
  <si>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</si>
  <si>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</si>
  <si>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</si>
  <si>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</si>
  <si>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</si>
  <si>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</si>
  <si>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</si>
  <si>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</si>
  <si>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</si>
  <si>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</si>
  <si>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</si>
  <si>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</si>
  <si>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</si>
  <si>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</si>
  <si>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</si>
  <si>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</si>
  <si>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</si>
  <si>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</si>
  <si>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</si>
  <si>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</si>
  <si>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</si>
  <si>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</si>
  <si>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</si>
  <si>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</si>
  <si>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</si>
  <si>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</si>
  <si>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</si>
  <si>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</si>
  <si>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</si>
  <si>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</si>
  <si>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</si>
  <si>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</si>
  <si>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</si>
  <si>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</si>
  <si>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</si>
  <si>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</si>
  <si>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</si>
  <si>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</si>
  <si>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</si>
  <si>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</si>
  <si>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</si>
  <si>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</si>
  <si>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</si>
  <si>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</si>
  <si>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</si>
  <si>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</si>
  <si>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</si>
  <si>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</si>
  <si>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</si>
  <si>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</si>
  <si>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</si>
  <si>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</si>
  <si>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</si>
  <si>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</si>
  <si>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</si>
  <si>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</si>
  <si>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</si>
  <si>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</si>
  <si>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</si>
  <si>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</si>
  <si>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</si>
  <si>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</si>
  <si>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</si>
  <si>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</si>
  <si>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</si>
  <si>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</si>
  <si>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</si>
  <si>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</si>
  <si>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</si>
  <si>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</si>
  <si>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</si>
  <si>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</si>
  <si>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</si>
  <si>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</si>
  <si>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</si>
  <si>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</si>
  <si>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</si>
  <si>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</si>
  <si>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</si>
  <si>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</si>
  <si>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</si>
  <si>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</si>
  <si>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</si>
  <si>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</si>
  <si>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</si>
  <si>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</si>
  <si>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</si>
  <si>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</si>
  <si>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</si>
  <si>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</si>
  <si>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</si>
  <si>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</si>
  <si>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</si>
  <si>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</si>
  <si>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</si>
  <si>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</si>
  <si>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</si>
  <si>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</si>
  <si>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</si>
  <si>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</si>
  <si>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</si>
  <si>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</si>
  <si>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</si>
  <si>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</si>
  <si>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</si>
  <si>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</si>
  <si>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</si>
  <si>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</si>
  <si>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</si>
  <si>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</si>
  <si>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</si>
  <si>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</si>
  <si>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</si>
  <si>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</si>
  <si>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</si>
  <si>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</si>
  <si>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</si>
  <si>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</si>
  <si>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</si>
  <si>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</si>
  <si>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</si>
  <si>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</si>
  <si>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</si>
  <si>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</si>
  <si>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</si>
  <si>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</si>
  <si>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</si>
  <si>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</si>
  <si>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</si>
  <si>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</si>
  <si>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</si>
  <si>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</si>
  <si>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</si>
  <si>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</si>
  <si>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</si>
  <si>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</si>
  <si>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</si>
  <si>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</si>
  <si>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</si>
  <si>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</si>
  <si>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</si>
  <si>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</si>
  <si>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</si>
  <si>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</si>
  <si>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</si>
  <si>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</si>
  <si>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</si>
  <si>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</si>
  <si>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</si>
  <si>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</si>
  <si>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</si>
  <si>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</si>
  <si>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</si>
  <si>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</si>
  <si>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</si>
  <si>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</si>
  <si>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</si>
  <si>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</si>
  <si>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</si>
  <si>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</si>
  <si>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</si>
  <si>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</si>
  <si>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</si>
  <si>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</si>
  <si>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</si>
  <si>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</si>
  <si>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</si>
  <si>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</si>
  <si>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</si>
  <si>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</si>
  <si>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</si>
  <si>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</si>
  <si>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</si>
  <si>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</si>
  <si>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</si>
  <si>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</si>
  <si>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</si>
  <si>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</si>
  <si>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</si>
  <si>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</si>
  <si>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</si>
  <si>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</si>
  <si>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</si>
  <si>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</si>
  <si>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</si>
  <si>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</si>
  <si>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</si>
  <si>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</si>
  <si>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</si>
  <si>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</si>
  <si>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</si>
  <si>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</si>
  <si>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</si>
  <si>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</si>
  <si>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</si>
  <si>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</si>
  <si>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</si>
  <si>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</si>
  <si>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</si>
  <si>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</si>
  <si>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</si>
  <si>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</si>
  <si>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</si>
  <si>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</si>
  <si>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</si>
  <si>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</si>
  <si>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</si>
  <si>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</si>
  <si>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</si>
  <si>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</si>
  <si>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</si>
  <si>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</si>
  <si>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</si>
  <si>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</si>
  <si>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</si>
  <si>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</si>
  <si>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</si>
  <si>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</si>
  <si>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</si>
  <si>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</si>
  <si>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</si>
  <si>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</si>
  <si>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</si>
  <si>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</si>
  <si>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</si>
  <si>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</si>
  <si>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</si>
  <si>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</si>
  <si>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</si>
  <si>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</si>
  <si>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</si>
  <si>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</si>
  <si>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</si>
  <si>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</si>
  <si>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</si>
  <si>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</si>
  <si>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</si>
  <si>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</si>
  <si>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</si>
  <si>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</si>
  <si>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</si>
  <si>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</si>
  <si>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</si>
  <si>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</si>
  <si>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</si>
  <si>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</si>
  <si>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</si>
  <si>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</si>
  <si>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</si>
  <si>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</si>
  <si>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</si>
  <si>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</si>
  <si>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</si>
  <si>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</si>
  <si>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</si>
  <si>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</si>
  <si>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</si>
  <si>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</si>
  <si>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</si>
  <si>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</si>
  <si>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</si>
  <si>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</si>
  <si>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</si>
  <si>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</si>
  <si>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</si>
  <si>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</si>
  <si>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</si>
  <si>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</si>
  <si>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</si>
  <si>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</si>
  <si>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</si>
  <si>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</si>
  <si>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</si>
  <si>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</si>
  <si>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</si>
  <si>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</si>
  <si>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</si>
  <si>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</si>
  <si>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</si>
  <si>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</si>
  <si>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</si>
  <si>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</si>
  <si>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</si>
  <si>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</si>
  <si>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</si>
  <si>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</si>
  <si>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</si>
  <si>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</si>
  <si>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</si>
  <si>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</si>
  <si>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</si>
  <si>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</si>
  <si>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</si>
  <si>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</si>
  <si>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</si>
  <si>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</si>
  <si>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</si>
  <si>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</si>
  <si>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</si>
  <si>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</si>
  <si>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</si>
  <si>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</si>
  <si>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</si>
  <si>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</si>
  <si>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</si>
  <si>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</si>
  <si>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</si>
  <si>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</si>
  <si>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</si>
  <si>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</si>
  <si>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</si>
  <si>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</si>
  <si>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</si>
  <si>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</si>
  <si>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</si>
  <si>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</si>
  <si>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</si>
  <si>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</si>
  <si>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</si>
  <si>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</si>
  <si>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</si>
  <si>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</si>
  <si>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</si>
  <si>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</si>
  <si>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</si>
  <si>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</si>
  <si>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</si>
  <si>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</si>
  <si>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</si>
  <si>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</si>
  <si>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</si>
  <si>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</si>
  <si>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</si>
  <si>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</si>
  <si>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</si>
  <si>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</si>
  <si>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</si>
  <si>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</si>
  <si>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</si>
  <si>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</si>
  <si>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</si>
  <si>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</si>
  <si>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</si>
  <si>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</si>
  <si>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</si>
  <si>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</si>
  <si>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</si>
  <si>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</si>
  <si>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</si>
  <si>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</si>
  <si>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</si>
  <si>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</si>
  <si>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</si>
  <si>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</si>
  <si>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</si>
  <si>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</si>
  <si>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</si>
  <si>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</si>
  <si>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</si>
  <si>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</si>
  <si>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</si>
  <si>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</si>
  <si>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</si>
  <si>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</si>
  <si>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</si>
  <si>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</si>
  <si>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</si>
  <si>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</si>
  <si>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</si>
  <si>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</si>
  <si>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</si>
  <si>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</si>
  <si>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</si>
  <si>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</si>
  <si>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</si>
  <si>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</si>
  <si>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</si>
  <si>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</si>
  <si>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</si>
  <si>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</si>
  <si>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</si>
  <si>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</si>
  <si>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</si>
  <si>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</si>
  <si>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</si>
  <si>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</si>
  <si>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</si>
  <si>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</si>
  <si>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</si>
  <si>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</si>
  <si>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</si>
  <si>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</si>
  <si>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</si>
  <si>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</si>
  <si>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</si>
  <si>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</si>
  <si>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</si>
  <si>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</si>
  <si>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</si>
  <si>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</si>
  <si>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</si>
  <si>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</si>
  <si>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</si>
  <si>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</si>
  <si>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</si>
  <si>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</si>
  <si>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</si>
  <si>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</si>
  <si>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</si>
  <si>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</si>
  <si>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</si>
  <si>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</si>
  <si>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</si>
  <si>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</si>
  <si>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</si>
  <si>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</si>
  <si>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</si>
  <si>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</si>
  <si>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</si>
  <si>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</si>
  <si>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</si>
  <si>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</si>
  <si>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</si>
  <si>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</si>
  <si>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</si>
  <si>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</si>
  <si>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</si>
  <si>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</si>
  <si>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</si>
  <si>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</si>
  <si>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</si>
  <si>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</si>
  <si>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</si>
  <si>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</si>
  <si>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</si>
  <si>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</si>
  <si>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</si>
  <si>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</si>
  <si>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</si>
  <si>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</si>
  <si>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</si>
  <si>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</si>
  <si>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</si>
  <si>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</si>
  <si>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</si>
  <si>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</si>
  <si>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</si>
  <si>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</si>
  <si>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</si>
  <si>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</si>
  <si>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</si>
  <si>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</si>
  <si>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</si>
  <si>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</si>
  <si>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</si>
  <si>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</si>
  <si>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</si>
  <si>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</si>
  <si>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</si>
  <si>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</si>
  <si>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</si>
  <si>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</si>
  <si>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</si>
  <si>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</si>
  <si>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</si>
  <si>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</si>
  <si>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</si>
  <si>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</si>
  <si>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</si>
  <si>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</si>
  <si>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</si>
  <si>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</si>
  <si>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</si>
  <si>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</si>
  <si>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</si>
  <si>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</si>
  <si>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</si>
  <si>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</si>
  <si>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</si>
  <si>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</si>
  <si>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</si>
  <si>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</si>
  <si>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</si>
  <si>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</si>
  <si>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</si>
  <si>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</si>
  <si>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</si>
  <si>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</si>
  <si>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</si>
  <si>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</si>
  <si>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</si>
  <si>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</si>
  <si>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</si>
  <si>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</si>
  <si>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</si>
  <si>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</si>
  <si>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</si>
  <si>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</si>
  <si>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</si>
  <si>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</si>
  <si>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</si>
  <si>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</si>
  <si>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</si>
  <si>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</si>
  <si>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</si>
  <si>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</si>
  <si>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</si>
  <si>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</si>
  <si>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</si>
  <si>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</si>
  <si>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</si>
  <si>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</si>
  <si>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</si>
  <si>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</si>
  <si>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</si>
  <si>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</si>
  <si>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</si>
  <si>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</si>
  <si>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</si>
  <si>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</si>
  <si>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</si>
  <si>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</si>
  <si>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</si>
  <si>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</si>
  <si>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</si>
  <si>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</si>
  <si>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</si>
  <si>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</si>
  <si>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</si>
  <si>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</si>
  <si>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</si>
  <si>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</si>
  <si>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</si>
  <si>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</si>
  <si>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</si>
  <si>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</si>
  <si>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</si>
  <si>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</si>
  <si>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</si>
  <si>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</si>
  <si>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</si>
  <si>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</si>
  <si>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</si>
  <si>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</si>
  <si>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</si>
  <si>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</si>
  <si>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</si>
  <si>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</si>
  <si>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</si>
  <si>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</si>
  <si>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</si>
  <si>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</si>
  <si>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</si>
  <si>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</si>
  <si>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</si>
  <si>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</si>
  <si>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</si>
  <si>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</si>
  <si>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</si>
  <si>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</si>
  <si>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</si>
  <si>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</si>
  <si>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</si>
  <si>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</si>
  <si>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</si>
  <si>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</si>
  <si>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</si>
  <si>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</si>
  <si>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</si>
  <si>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</si>
  <si>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</si>
  <si>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</si>
  <si>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</si>
  <si>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</si>
  <si>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</si>
  <si>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</si>
  <si>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</si>
  <si>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</si>
  <si>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</si>
  <si>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</si>
  <si>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</si>
  <si>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</si>
  <si>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</si>
  <si>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</si>
  <si>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</si>
  <si>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</si>
  <si>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</si>
  <si>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</si>
  <si>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</si>
  <si>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</si>
  <si>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</si>
  <si>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</si>
  <si>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</si>
  <si>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</si>
  <si>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</si>
  <si>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</si>
  <si>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</si>
  <si>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</si>
  <si>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</si>
  <si>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</si>
  <si>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</si>
  <si>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</si>
  <si>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</si>
  <si>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</si>
  <si>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</si>
  <si>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</si>
  <si>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</si>
  <si>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</si>
  <si>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</si>
  <si>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</si>
  <si>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</si>
  <si>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</si>
  <si>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</si>
  <si>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</si>
  <si>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</si>
  <si>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</si>
  <si>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</si>
  <si>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</si>
  <si>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</si>
  <si>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</si>
  <si>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</si>
  <si>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</si>
  <si>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</si>
  <si>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</si>
  <si>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</si>
  <si>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</si>
  <si>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</si>
  <si>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</si>
  <si>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</si>
  <si>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</si>
  <si>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</si>
  <si>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</si>
  <si>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</si>
  <si>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</si>
  <si>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</si>
  <si>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</si>
  <si>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</si>
  <si>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</si>
  <si>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</si>
  <si>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</si>
  <si>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</si>
  <si>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</si>
  <si>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</si>
  <si>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</si>
  <si>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</si>
  <si>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</si>
  <si>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</si>
  <si>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</si>
  <si>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</si>
  <si>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</si>
  <si>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</si>
  <si>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</si>
  <si>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</si>
  <si>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</si>
  <si>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</si>
  <si>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</si>
  <si>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</si>
  <si>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</si>
  <si>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</si>
  <si>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</si>
  <si>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</si>
  <si>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</si>
  <si>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</si>
  <si>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</si>
  <si>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</si>
  <si>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</si>
  <si>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</si>
  <si>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</si>
  <si>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</si>
  <si>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</si>
  <si>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</si>
  <si>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</si>
  <si>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</si>
  <si>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</si>
  <si>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</si>
  <si>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</si>
  <si>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</si>
  <si>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</si>
  <si>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</si>
  <si>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</si>
  <si>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</si>
  <si>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</si>
  <si>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</si>
  <si>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</si>
  <si>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</si>
  <si>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</si>
  <si>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</si>
  <si>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</si>
  <si>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</si>
  <si>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</si>
  <si>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</si>
  <si>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</si>
  <si>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</si>
  <si>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</si>
  <si>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</si>
  <si>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</si>
  <si>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</si>
  <si>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</si>
  <si>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</si>
  <si>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</si>
  <si>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</si>
  <si>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</si>
  <si>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</si>
  <si>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</si>
  <si>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</si>
  <si>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</si>
  <si>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</si>
  <si>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</si>
  <si>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</si>
  <si>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</si>
  <si>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</si>
  <si>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</si>
  <si>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</si>
  <si>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</si>
  <si>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</si>
  <si>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</si>
  <si>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</si>
  <si>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</si>
  <si>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</si>
  <si>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</si>
  <si>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</si>
  <si>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</si>
  <si>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</si>
  <si>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</si>
  <si>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</si>
  <si>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</si>
  <si>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</si>
  <si>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</si>
  <si>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</si>
  <si>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</si>
  <si>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</si>
  <si>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</si>
  <si>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</si>
  <si>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</si>
  <si>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</si>
  <si>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</si>
  <si>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</si>
  <si>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</si>
  <si>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</si>
  <si>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</si>
  <si>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</si>
  <si>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</si>
  <si>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</si>
  <si>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</si>
  <si>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</si>
  <si>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</si>
  <si>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</si>
  <si>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</si>
  <si>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</si>
  <si>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</si>
  <si>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</si>
  <si>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</si>
  <si>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</si>
  <si>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</si>
  <si>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</si>
  <si>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</si>
  <si>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</si>
  <si>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</si>
  <si>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</si>
  <si>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</si>
  <si>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</si>
  <si>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</si>
  <si>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</si>
  <si>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</si>
  <si>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</si>
  <si>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</si>
  <si>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</si>
  <si>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</si>
  <si>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</si>
  <si>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</si>
  <si>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</si>
  <si>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</si>
  <si>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</si>
  <si>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</si>
  <si>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</si>
  <si>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</si>
  <si>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</si>
  <si>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</si>
  <si>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</si>
  <si>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</si>
  <si>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</si>
  <si>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</si>
  <si>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</si>
  <si>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</si>
  <si>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</si>
  <si>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</si>
  <si>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</si>
  <si>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</si>
  <si>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</si>
  <si>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</si>
  <si>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</si>
  <si>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</si>
  <si>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</si>
  <si>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</si>
  <si>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</si>
  <si>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</si>
  <si>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</si>
  <si>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</si>
  <si>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</si>
  <si>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</si>
  <si>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</si>
  <si>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</si>
  <si>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</si>
  <si>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</si>
  <si>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</si>
  <si>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</si>
  <si>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</si>
  <si>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</si>
  <si>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</si>
  <si>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</si>
  <si>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</si>
  <si>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</si>
  <si>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</si>
  <si>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</si>
  <si>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</si>
  <si>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</si>
  <si>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</si>
  <si>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</si>
  <si>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</si>
  <si>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</si>
  <si>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</si>
  <si>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</si>
  <si>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</si>
  <si>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</si>
  <si>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</si>
  <si>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</si>
  <si>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</si>
  <si>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</si>
  <si>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</si>
  <si>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</si>
  <si>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</si>
  <si>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</si>
  <si>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</si>
  <si>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</si>
  <si>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</si>
  <si>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</si>
  <si>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</si>
  <si>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</si>
  <si>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</si>
  <si>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</si>
  <si>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</si>
  <si>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</si>
  <si>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</si>
  <si>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</si>
  <si>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</si>
  <si>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</si>
  <si>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</si>
  <si>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</si>
  <si>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</si>
  <si>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</si>
  <si>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</si>
  <si>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</si>
  <si>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</si>
  <si>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</si>
  <si>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</si>
  <si>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</si>
  <si>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</si>
  <si>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</si>
  <si>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</si>
  <si>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</si>
  <si>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</si>
  <si>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</si>
  <si>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</si>
  <si>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</si>
  <si>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</si>
  <si>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</si>
  <si>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</si>
  <si>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</si>
  <si>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</si>
  <si>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</si>
  <si>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</si>
  <si>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</si>
  <si>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</si>
  <si>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</si>
  <si>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</si>
  <si>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</si>
  <si>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</si>
  <si>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</si>
  <si>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</si>
  <si>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</si>
  <si>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</si>
  <si>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</si>
  <si>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</si>
  <si>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</si>
  <si>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</si>
  <si>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</si>
  <si>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</si>
  <si>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</si>
  <si>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</si>
  <si>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</si>
  <si>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</si>
  <si>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</si>
  <si>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</si>
  <si>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</si>
  <si>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</si>
  <si>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</si>
  <si>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</si>
  <si>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</si>
  <si>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</si>
  <si>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</si>
  <si>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</si>
  <si>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</si>
  <si>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</si>
  <si>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</si>
  <si>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</si>
  <si>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</si>
  <si>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</si>
  <si>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</si>
  <si>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</si>
  <si>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</si>
  <si>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</si>
  <si>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</si>
  <si>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</si>
  <si>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</si>
  <si>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</si>
  <si>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</si>
  <si>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</si>
  <si>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</si>
  <si>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</si>
  <si>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</si>
  <si>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</si>
  <si>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</si>
  <si>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</si>
  <si>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</si>
  <si>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</si>
  <si>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</si>
  <si>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</si>
  <si>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</si>
  <si>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</si>
  <si>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</si>
  <si>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</si>
  <si>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</si>
  <si>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</si>
  <si>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</si>
  <si>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</si>
  <si>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</si>
  <si>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</si>
  <si>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</si>
  <si>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</si>
  <si>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</si>
  <si>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</si>
  <si>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</si>
  <si>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</si>
  <si>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</si>
  <si>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</si>
  <si>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</si>
  <si>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</si>
  <si>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</si>
  <si>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</si>
  <si>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</si>
  <si>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</si>
  <si>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</si>
  <si>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</si>
  <si>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</si>
  <si>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</si>
  <si>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</si>
  <si>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</si>
  <si>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</si>
  <si>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</si>
  <si>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</si>
  <si>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</si>
  <si>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</si>
  <si>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</si>
  <si>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</si>
  <si>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</si>
  <si>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</si>
  <si>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</si>
  <si>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</si>
  <si>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</si>
  <si>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</si>
  <si>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</si>
  <si>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</si>
  <si>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</si>
  <si>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</si>
  <si>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</si>
  <si>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</si>
  <si>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</si>
  <si>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</si>
  <si>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</si>
  <si>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</si>
  <si>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</si>
  <si>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</si>
  <si>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</si>
  <si>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</si>
  <si>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</si>
  <si>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</si>
  <si>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</si>
  <si>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</si>
  <si>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</si>
  <si>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</si>
  <si>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</si>
  <si>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</si>
  <si>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</si>
  <si>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</si>
  <si>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</si>
  <si>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</si>
  <si>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</si>
  <si>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</si>
  <si>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</si>
  <si>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</si>
  <si>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</si>
  <si>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</si>
  <si>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</si>
  <si>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</si>
  <si>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</si>
  <si>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</si>
  <si>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</si>
  <si>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</si>
  <si>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</si>
  <si>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</si>
  <si>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</si>
  <si>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</si>
  <si>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</si>
  <si>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</si>
  <si>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</si>
  <si>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</si>
  <si>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</si>
  <si>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</si>
  <si>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</si>
  <si>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</si>
  <si>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</si>
  <si>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</si>
  <si>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</si>
  <si>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</si>
  <si>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</si>
  <si>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</si>
  <si>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</si>
  <si>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</si>
  <si>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</si>
  <si>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</si>
  <si>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</si>
  <si>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</si>
  <si>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</si>
  <si>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</si>
  <si>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</si>
  <si>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</si>
  <si>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</si>
  <si>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</si>
  <si>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</si>
  <si>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</si>
  <si>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</si>
  <si>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</si>
  <si>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</si>
  <si>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</si>
  <si>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</si>
  <si>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</si>
  <si>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</si>
  <si>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</si>
  <si>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</si>
  <si>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</si>
  <si>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</si>
  <si>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</si>
  <si>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</si>
  <si>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</si>
  <si>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</si>
  <si>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</si>
  <si>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</si>
  <si>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</si>
  <si>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</si>
  <si>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</si>
  <si>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</si>
  <si>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</si>
  <si>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</si>
  <si>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</si>
  <si>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</si>
  <si>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</si>
  <si>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</si>
  <si>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</si>
  <si>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</si>
  <si>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</si>
  <si>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</si>
  <si>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</si>
  <si>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</si>
  <si>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</si>
  <si>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</si>
  <si>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</si>
  <si>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</si>
  <si>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</si>
  <si>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</si>
  <si>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</si>
  <si>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</si>
  <si>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</si>
  <si>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</si>
  <si>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</si>
  <si>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</si>
  <si>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</si>
  <si>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</si>
  <si>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</si>
  <si>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</si>
  <si>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</si>
  <si>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</si>
  <si>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</si>
  <si>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</si>
  <si>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</si>
  <si>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</si>
  <si>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</si>
  <si>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</si>
  <si>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</si>
  <si>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</si>
  <si>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</si>
  <si>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</si>
  <si>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</si>
  <si>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</si>
  <si>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</si>
  <si>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</si>
  <si>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</si>
  <si>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</si>
  <si>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</si>
  <si>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</si>
  <si>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</si>
  <si>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</si>
  <si>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</si>
  <si>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</si>
  <si>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</si>
  <si>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</si>
  <si>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</si>
  <si>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</si>
  <si>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</si>
  <si>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</si>
  <si>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</si>
  <si>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</si>
  <si>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</si>
  <si>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</si>
  <si>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</si>
  <si>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</si>
  <si>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</si>
  <si>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</si>
  <si>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</si>
  <si>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</si>
  <si>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</si>
  <si>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</si>
  <si>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</si>
  <si>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</si>
  <si>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</si>
  <si>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</si>
  <si>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</si>
  <si>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</si>
  <si>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</si>
  <si>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</si>
  <si>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</si>
  <si>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</si>
  <si>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</si>
  <si>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</si>
  <si>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</si>
  <si>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</si>
  <si>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</si>
  <si>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</si>
  <si>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</si>
  <si>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</si>
  <si>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</si>
  <si>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</si>
  <si>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</si>
  <si>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</si>
  <si>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</si>
  <si>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</si>
  <si>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</si>
  <si>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</si>
  <si>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</si>
  <si>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</si>
  <si>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</si>
  <si>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</si>
  <si>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</si>
  <si>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</si>
  <si>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</si>
  <si>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</si>
  <si>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</si>
  <si>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</si>
  <si>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</si>
  <si>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</si>
  <si>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</si>
  <si>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</si>
  <si>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</si>
  <si>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</si>
  <si>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</si>
  <si>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</si>
  <si>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</si>
  <si>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</si>
  <si>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</si>
  <si>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</si>
  <si>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</si>
  <si>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</si>
  <si>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</si>
  <si>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</si>
  <si>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</si>
  <si>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</si>
  <si>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</si>
  <si>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</si>
  <si>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</si>
  <si>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</si>
  <si>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</si>
  <si>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</si>
  <si>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</si>
  <si>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</si>
  <si>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</si>
  <si>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</si>
  <si>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</si>
  <si>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</si>
  <si>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</si>
  <si>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</si>
  <si>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</si>
  <si>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</si>
  <si>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</si>
  <si>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</si>
  <si>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</si>
  <si>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</si>
  <si>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</si>
  <si>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</si>
  <si>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</si>
  <si>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</si>
  <si>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</si>
  <si>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</si>
  <si>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</si>
  <si>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</si>
  <si>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</si>
  <si>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</si>
  <si>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</si>
  <si>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</si>
  <si>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</si>
  <si>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</si>
  <si>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</si>
  <si>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</si>
  <si>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</si>
  <si>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</si>
  <si>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</si>
  <si>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</si>
  <si>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</si>
  <si>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</si>
  <si>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</si>
  <si>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</si>
  <si>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</si>
  <si>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</si>
  <si>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</si>
  <si>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</si>
  <si>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</si>
  <si>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</si>
  <si>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</si>
  <si>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</si>
  <si>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</si>
  <si>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</si>
  <si>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</si>
  <si>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</si>
  <si>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</si>
  <si>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</si>
  <si>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</si>
  <si>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</si>
  <si>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</si>
  <si>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</si>
  <si>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</si>
  <si>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</si>
  <si>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</si>
  <si>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</si>
  <si>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</si>
  <si>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</si>
  <si>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</si>
  <si>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</si>
  <si>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</si>
  <si>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</si>
  <si>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</si>
  <si>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</si>
  <si>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</si>
  <si>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</si>
  <si>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</si>
  <si>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</si>
  <si>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</si>
  <si>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</si>
  <si>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</si>
  <si>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</si>
  <si>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</si>
  <si>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</si>
  <si>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</si>
  <si>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</si>
  <si>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</si>
  <si>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</si>
  <si>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</si>
  <si>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</si>
  <si>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</si>
  <si>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</si>
  <si>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</si>
  <si>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</si>
  <si>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</si>
  <si>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</si>
  <si>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</si>
  <si>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</si>
  <si>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</si>
  <si>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</si>
  <si>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</si>
  <si>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</si>
  <si>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</si>
  <si>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</si>
  <si>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</si>
  <si>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</si>
  <si>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</si>
  <si>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</si>
  <si>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</si>
  <si>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</si>
  <si>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</si>
  <si>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</si>
  <si>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</si>
  <si>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</si>
  <si>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</si>
  <si>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</si>
  <si>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</si>
  <si>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</si>
  <si>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</si>
  <si>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</si>
  <si>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</si>
  <si>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</si>
  <si>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</si>
  <si>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</si>
  <si>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</si>
  <si>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</si>
  <si>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</si>
  <si>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</si>
  <si>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</si>
  <si>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</si>
  <si>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</si>
  <si>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</si>
  <si>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</si>
  <si>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</si>
  <si>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</si>
  <si>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</si>
  <si>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</si>
  <si>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</si>
  <si>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</si>
  <si>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</si>
  <si>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</si>
  <si>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</si>
  <si>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</si>
  <si>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</si>
  <si>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</si>
  <si>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</si>
  <si>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</si>
  <si>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</si>
  <si>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</si>
  <si>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</si>
  <si>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</si>
  <si>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</si>
  <si>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</si>
  <si>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</si>
  <si>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</si>
  <si>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</si>
  <si>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</si>
  <si>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</si>
  <si>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</si>
  <si>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</si>
  <si>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</si>
  <si>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</si>
  <si>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</si>
  <si>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</si>
  <si>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</si>
  <si>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</si>
  <si>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</si>
  <si>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</si>
  <si>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</si>
  <si>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</si>
  <si>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</si>
  <si>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</si>
  <si>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</si>
  <si>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</si>
  <si>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</si>
  <si>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</si>
  <si>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</si>
  <si>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</si>
  <si>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</si>
  <si>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</si>
  <si>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</si>
  <si>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</si>
  <si>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</si>
  <si>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</si>
  <si>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</si>
  <si>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</si>
  <si>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</si>
  <si>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</si>
  <si>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</si>
  <si>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</si>
  <si>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</si>
  <si>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</si>
  <si>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</si>
  <si>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</si>
  <si>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</si>
  <si>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</si>
  <si>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</si>
  <si>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</si>
  <si>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</si>
  <si>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</si>
  <si>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</si>
  <si>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</si>
  <si>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</si>
  <si>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</si>
  <si>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</si>
  <si>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</si>
  <si>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</si>
  <si>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</si>
  <si>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</si>
  <si>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</si>
  <si>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</si>
  <si>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</si>
  <si>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</si>
  <si>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</si>
  <si>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</si>
  <si>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</si>
  <si>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</si>
  <si>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</si>
  <si>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</si>
  <si>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</si>
  <si>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</si>
  <si>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</si>
  <si>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</si>
  <si>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</si>
  <si>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</si>
  <si>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</si>
  <si>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</si>
  <si>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</si>
  <si>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</si>
  <si>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</si>
  <si>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</si>
  <si>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</si>
  <si>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</si>
  <si>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</si>
  <si>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</si>
  <si>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</si>
  <si>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</si>
  <si>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</si>
  <si>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</si>
  <si>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</si>
  <si>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</si>
  <si>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</si>
  <si>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</si>
  <si>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</si>
  <si>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</si>
  <si>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</si>
  <si>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</si>
  <si>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</si>
  <si>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</si>
  <si>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</si>
  <si>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</si>
  <si>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</si>
  <si>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</si>
  <si>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</si>
  <si>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</si>
  <si>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</si>
  <si>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</si>
  <si>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</si>
  <si>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</si>
  <si>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</si>
  <si>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</si>
  <si>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</si>
  <si>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</si>
  <si>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</si>
  <si>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</si>
  <si>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</si>
  <si>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</si>
  <si>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</si>
  <si>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</si>
  <si>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</si>
  <si>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</si>
  <si>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</si>
  <si>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</si>
  <si>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</si>
  <si>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</si>
  <si>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</si>
  <si>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</si>
  <si>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</si>
  <si>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</si>
  <si>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</si>
  <si>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</si>
  <si>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</si>
  <si>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</si>
  <si>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</si>
  <si>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</si>
  <si>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</si>
  <si>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</si>
  <si>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</si>
  <si>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</si>
  <si>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</si>
  <si>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</si>
  <si>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</si>
  <si>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</si>
  <si>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</si>
  <si>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</si>
  <si>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</si>
  <si>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</si>
  <si>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</si>
  <si>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</si>
  <si>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</si>
  <si>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</si>
  <si>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</si>
  <si>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</si>
  <si>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</si>
  <si>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</si>
  <si>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</si>
  <si>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</si>
  <si>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</si>
  <si>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</si>
  <si>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</si>
  <si>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</si>
  <si>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</si>
  <si>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</si>
  <si>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</si>
  <si>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</si>
  <si>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</si>
  <si>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</si>
  <si>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</si>
  <si>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</si>
  <si>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</si>
  <si>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</si>
  <si>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</si>
  <si>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</si>
  <si>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</si>
  <si>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</si>
  <si>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</si>
  <si>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</si>
  <si>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</si>
  <si>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</si>
  <si>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</si>
  <si>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</si>
  <si>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</si>
  <si>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</si>
  <si>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</si>
  <si>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</si>
  <si>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</si>
  <si>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</si>
  <si>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</si>
  <si>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</si>
  <si>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</si>
  <si>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</si>
  <si>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</si>
  <si>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</si>
  <si>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</si>
  <si>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</si>
  <si>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</si>
  <si>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</si>
  <si>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</si>
  <si>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</si>
  <si>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</si>
  <si>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</si>
  <si>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</si>
  <si>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</si>
  <si>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</si>
  <si>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</si>
  <si>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</si>
  <si>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</si>
  <si>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N/A</t>
  </si>
  <si>
    <t xml:space="preserve">EM team moved ETA: 35 min </t>
  </si>
  <si>
    <t>TT-20251106-00527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</si>
</sst>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304.38570034722215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0.93101284722069977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45967.334126273148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45967.334126273148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45967.334126273148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45967.334126273148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45967.334126273148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45967.334126273148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45967.334126273148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45967.334126273148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45967.334126273148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45967.334126273148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45967.334126273148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45967.334126273148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45967.334126273148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45967.334126273148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45967.334126273148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45967.334126273148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45967.334126273148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45967.334126273148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45967.334126273148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45967.334126273148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45967.334126273148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45967.334126273148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45967.334126273148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45967.334126273148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45967.334126273148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45967.334126273148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45967.334126273148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45967.334126273148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45967.334126273148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45967.334126273148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45967.334126273148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45967.334126273148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45967.334126273148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45967.334126273148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45967.334126273148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45967.334126273148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45967.334126273148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45967.334126273148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45967.334126273148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45967.334126273148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45967.334126273148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45967.334126273148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45967.334126273148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45967.334126273148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45967.334126273148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45967.334126273148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45967.334126273148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45967.334126273148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45967.334126273148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45967.334126273148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45967.334126273148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45967.334126273148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45967.334126273148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45967.334126273148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45967.334126273148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45967.334126273148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45967.334126273148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45967.334126273148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45967.334126273148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45967.334126273148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45967.334126273148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45967.334126273148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45967.334126273148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45967.334126273148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45967.334126273148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45967.334126273148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45967.334126273148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45967.334126273148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45967.334126273148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45967.334126273148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45967.334126273148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45967.334126273148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45967.334126273148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45967.334126273148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45967.334126273148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45967.334126273148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45967.334126273148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45967.334126273148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45967.334126273148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45967.334126273148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45967.334126273148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45967.334126273148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45967.334126273148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45967.334126273148</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45967.334126273148</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142.33428831018682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7.3431828706816304E-2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9"/>
      <c r="E5" s="85"/>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45967.334126273148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45967.334126273148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45967.334126273148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45967.334126273148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45967.334126273148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45967.334126273148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45967.334126273148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45967.334126273148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45967.334126273148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45967.334126273148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45967.334126273148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45967.334126273148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45967.334126273148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45967.334126273148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45967.334126273148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45967.334126273148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45967.334126273148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45967.334126273148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45967.334126273148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45967.334126273148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45967.334126273148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45967.334126273148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45967.334126273148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45967.334126273148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45967.334126273148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45967.334126273148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45967.334126273148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45967.334126273148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45967.334126273148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45967.334126273148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45967.334126273148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45967.334126273148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45967.334126273148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45967.334126273148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45967.334126273148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45967.334126273148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45967.334126273148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45967.334126273148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45967.334126273148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45967.334126273148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45967.334126273148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45967.334126273148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45967.334126273148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45967.334126273148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45967.334126273148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45967.334126273148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45967.334126273148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45967.334126273148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45967.334126273148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45967.334126273148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45967.334126273148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45967.334126273148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45967.334126273148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45967.334126273148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45967.334126273148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45967.334126273148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45967.334126273148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45967.334126273148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45967.334126273148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45967.334126273148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45967.334126273148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45967.334126273148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45967.334126273148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45967.334126273148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45967.334126273148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45967.334126273148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45967.334126273148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45967.334126273148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45967.334126273148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45967.334126273148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45967.334126273148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45967.334126273148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45967.334126273148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45967.334126273148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45967.334126273148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45967.334126273148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45967.334126273148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45967.334126273148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45967.334126273148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45967.334126273148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45967.334126273148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45967.334126273148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45967.334126273148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45967.334126273148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45967.334126273148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45967.334126273148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45967.334126273148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45967.334126273148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45967.334126273148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45967.334126273148</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45967.334126273148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45967.334126273148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45967.334126273148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45967.334126273148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45967.334126273148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45967.334126273148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45967.334126273148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45967.334126273148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45967.334126273148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45967.334126273148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45967.334126273148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45967.334126273148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45967.334126273148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45967.334126273148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45967.334126273148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45967.334126273148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45967.334126273148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45967.334126273148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45967.334126273148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45967.334126273148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45967.334126273148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45967.334126273148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45967.334126273148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45967.334126273148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45967.334126273148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45967.334126273148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45967.334126273148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45967.334126273148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45967.334126273148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45967.334126273148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45967.334126273148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45967.334126273148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45967.334126273148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45967.334126273148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45967.334126273148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45967.334126273148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45967.334126273148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45967.334126273148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45967.334126273148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45967.334126273148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45967.334126273148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45967.334126273148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45967.334126273148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45967.334126273148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45967.334126273148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45967.334126273148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45967.334126273148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45967.334126273148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45967.334126273148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45967.334126273148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45967.334126273148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45967.334126273148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45967.334126273148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45967.334126273148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45967.334126273148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45967.334126273148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45967.334126273148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45967.334126273148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45967.334126273148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45967.334126273148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45967.334126273148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45967.334126273148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45967.334126273148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45967.334126273148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45967.334126273148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45967.334126273148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45967.334126273148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45967.334126273148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45967.334126273148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45967.334126273148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45967.334126273148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45967.334126273148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45967.334126273148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45967.334126273148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45967.334126273148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45967.334126273148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45967.334126273148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45967.334126273148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45967.334126273148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45967.334126273148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45967.334126273148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45967.334126273148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45967.334126273148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45967.334126273148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45967.334126273148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45967.334126273148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45967.334126273148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45967.334126273148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45967.334126273148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45967.334126273148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45967.334126273148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45967.334126273148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45967.334126273148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45967.334126273148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45967.334126273148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45967.334126273148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45967.334126273148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45967.334126273148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45967.334126273148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45967.334126273148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45967.334126273148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45967.334126273148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45967.334126273148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45967.334126273148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45967.334126273148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45967.334126273148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45967.334126273148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45967.334126273148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45967.334126273148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45967.334126273148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45967.334126273148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45967.334126273148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45967.334126273148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45967.334126273148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45967.334126273148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45967.334126273148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45967.334126273148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45967.334126273148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45967.334126273148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45967.334126273148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45967.334126273148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45967.334126273148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45967.334126273148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45967.334126273148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45967.334126273148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45967.334126273148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45967.334126273148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45967.334126273148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45967.334126273148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45967.334126273148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45967.334126273148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45967.334126273148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45967.334126273148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45967.334126273148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45967.334126273148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45967.334126273148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45967.334126273148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45967.334126273148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45967.334126273148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45967.334126273148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45967.334126273148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45967.334126273148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45967.334126273148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45967.334126273148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45967.334126273148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45967.334126273148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45967.334126273148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45967.334126273148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45967.334126273148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45967.334126273148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45967.334126273148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45967.334126273148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45967.334126273148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45967.334126273148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45967.334126273148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45967.334126273148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45967.334126273148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45967.334126273148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45967.334126273148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45967.334126273148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45967.334126273148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45967.334126273148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45967.334126273148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45967.334126273148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45967.334126273148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45967.334126273148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45967.334126273148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45967.334126273148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45967.334126273148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45967.334126273148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45967.334126273148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45967.334126273148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45967.334126273148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45967.334126273148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45967.334126273148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45967.334126273148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45967.334126273148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45967.334126273148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45967.334126273148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45967.334126273148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45967.334126273148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45967.334126273148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45967.334126273148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45967.334126273148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45967.334126273148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45967.334126273148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45967.334126273148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45967.334126273148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45967.334126273148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45967.334126273148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45967.334126273148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45967.334126273148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45967.334126273148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45967.334126273148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45967.334126273148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45967.334126273148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45967.334126273148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45967.334126273148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45967.334126273148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45967.334126273148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45967.334126273148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45967.334126273148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45967.334126273148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45967.334126273148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45967.334126273148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45967.334126273148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45967.334126273148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45967.334126273148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45967.334126273148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45967.334126273148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45967.334126273148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45967.334126273148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45967.334126273148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45967.334126273148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45967.334126273148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45967.334126273148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45967.334126273148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45967.334126273148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45967.334126273148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45967.334126273148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45967.334126273148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45967.334126273148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45967.334126273148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45967.334126273148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45967.334126273148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45967.334126273148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45967.334126273148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45967.334126273148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45967.334126273148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45967.334126273148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45967.334126273148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45967.334126273148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45967.334126273148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45967.334126273148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45967.334126273148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45967.334126273148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45967.334126273148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45967.334126273148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45967.334126273148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45967.334126273148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45967.334126273148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45967.334126273148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45967.334126273148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45967.334126273148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45967.334126273148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45967.334126273148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45967.334126273148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45967.334126273148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45967.334126273148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45967.334126273148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45967.334126273148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45967.334126273148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45967.334126273148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45967.334126273148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45967.334126273148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45967.334126273148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45967.334126273148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45967.334126273148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45967.334126273148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45967.334126273148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45967.334126273148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45967.334126273148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45967.334126273148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45967.334126273148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45967.334126273148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45967.334126273148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45967.334126273148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45967.334126273148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45967.334126273148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45967.334126273148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45967.334126273148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45967.334126273148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45967.334126273148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45967.334126273148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45967.334126273148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45967.334126273148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45967.334126273148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45967.334126273148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45967.334126273148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45967.334126273148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45967.334126273148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45967.334126273148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45967.334126273148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45967.334126273148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45967.334126273148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45967.334126273148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45967.334126273148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45967.334126273148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45967.334126273148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45967.334126273148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45967.334126273148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45967.334126273148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45967.334126273148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45967.334126273148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45967.334126273148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45967.334126273148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45967.334126273148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45967.334126273148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45967.334126273148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45967.334126273148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45967.334126273148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45967.334126273148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45967.334126273148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45967.334126273148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45967.334126273148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45967.334126273148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45967.334126273148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45967.334126273148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45967.334126273148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45967.334126273148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45967.334126273148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45967.334126273148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45967.334126273148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45967.334126273148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45967.334126273148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45967.334126273148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45967.334126273148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45967.334126273148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45967.334126273148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45967.334126273148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45967.334126273148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45967.334126273148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45967.334126273148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45967.334126273148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45967.334126273148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45967.334126273148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45967.334126273148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45967.334126273148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45967.334126273148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45967.334126273148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45967.334126273148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45967.334126273148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45967.334126273148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45967.334126273148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45967.334126273148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45967.334126273148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45967.334126273148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45967.334126273148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45967.334126273148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45967.334126273148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45967.334126273148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45967.334126273148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45967.334126273148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45967.334126273148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45967.334126273148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45967.334126273148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45967.334126273148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45967.334126273148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45967.334126273148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45967.334126273148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45967.334126273148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45967.334126273148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45967.334126273148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45967.334126273148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45967.334126273148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45967.334126273148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45967.334126273148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45967.334126273148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45967.334126273148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45967.334126273148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45967.334126273148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45967.334126273148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45967.334126273148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45967.334126273148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45967.334126273148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45967.334126273148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45967.334126273148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45967.334126273148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45967.334126273148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45967.334126273148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45967.334126273148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45967.334126273148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45967.334126273148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45967.334126273148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45967.334126273148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45967.334126273148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45967.334126273148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45967.334126273148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45967.334126273148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45967.334126273148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45967.334126273148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45967.334126273148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45967.334126273148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45967.334126273148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45967.334126273148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45967.334126273148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45967.334126273148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45967.334126273148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45967.334126273148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45967.334126273148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45967.334126273148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45967.334126273148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45967.334126273148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45967.334126273148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45967.334126273148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45967.334126273148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45967.334126273148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45967.334126273148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45967.334126273148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45967.334126273148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45967.334126273148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45967.334126273148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45967.334126273148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45967.334126273148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45967.334126273148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45967.334126273148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45967.334126273148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45967.334126273148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45967.334126273148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45967.334126273148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45967.334126273148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45967.334126273148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45967.334126273148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45967.334126273148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45967.334126273148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45967.334126273148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45967.334126273148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45967.334126273148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45967.334126273148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45967.334126273148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45967.334126273148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45967.334126273148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45967.334126273148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45967.334126273148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45967.334126273148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45967.334126273148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45967.334126273148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45967.334126273148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45967.334126273148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45967.334126273148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45967.334126273148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45967.334126273148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45967.334126273148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45967.334126273148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45967.334126273148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45967.334126273148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45967.334126273148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45967.334126273148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45967.334126273148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45967.334126273148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45967.334126273148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45967.334126273148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45967.334126273148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45967.334126273148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45967.334126273148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45967.334126273148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45967.334126273148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45967.334126273148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45967.334126273148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45967.334126273148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45967.334126273148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45967.334126273148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45967.334126273148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45967.334126273148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45967.334126273148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45967.334126273148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45967.334126273148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45967.334126273148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45967.334126273148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45967.334126273148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45967.334126273148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45967.334126273148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45967.334126273148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45967.334126273148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45967.334126273148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45967.334126273148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45967.334126273148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45967.334126273148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45967.334126273148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45967.334126273148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45967.334126273148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45967.334126273148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45967.334126273148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45967.334126273148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45967.334126273148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45967.334126273148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45967.334126273148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45967.334126273148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45967.334126273148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45967.334126273148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45967.334126273148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45967.334126273148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45967.334126273148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45967.334126273148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45967.334126273148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45967.334126273148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45967.334126273148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45967.334126273148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45967.334126273148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45967.334126273148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45967.334126273148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45967.334126273148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45967.334126273148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45967.334126273148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45967.334126273148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45967.334126273148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45967.334126273148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45967.334126273148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45967.334126273148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45967.334126273148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45967.334126273148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45967.334126273148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45967.334126273148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45967.334126273148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45967.334126273148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45967.334126273148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45967.334126273148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45967.334126273148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45967.334126273148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45967.334126273148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45967.334126273148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45967.334126273148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45967.334126273148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45967.334126273148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45967.334126273148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45967.334126273148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45967.334126273148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45967.334126273148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45967.334126273148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45967.334126273148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45967.334126273148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45967.334126273148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45967.334126273148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45967.334126273148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45967.334126273148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45967.334126273148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45967.334126273148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45967.334126273148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45967.334126273148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45967.334126273148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45967.334126273148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45967.334126273148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45967.334126273148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45967.334126273148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45967.334126273148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45967.334126273148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45967.334126273148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45967.334126273148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45967.334126273148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45967.334126273148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45967.334126273148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45967.334126273148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45967.334126273148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45967.334126273148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45967.334126273148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45967.334126273148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45967.334126273148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45967.334126273148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45967.334126273148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45967.334126273148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45967.334126273148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45967.334126273148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45967.334126273148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45967.334126273148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45967.334126273148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45967.334126273148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45967.334126273148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45967.334126273148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45967.334126273148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45967.334126273148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45967.334126273148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45967.334126273148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45967.334126273148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45967.334126273148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45967.334126273148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45967.334126273148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45967.334126273148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45967.334126273148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45967.334126273148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45967.334126273148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45967.334126273148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45967.334126273148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45967.334126273148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45967.334126273148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45967.334126273148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45967.334126273148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45967.334126273148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45967.334126273148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45967.334126273148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45967.334126273148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45967.334126273148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45967.334126273148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45967.334126273148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45967.334126273148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45967.334126273148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45967.334126273148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45967.334126273148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45967.334126273148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45967.334126273148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45967.334126273148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45967.334126273148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45967.334126273148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45967.334126273148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45967.334126273148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45967.334126273148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45967.334126273148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45967.334126273148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45967.334126273148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45967.334126273148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45967.334126273148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45967.334126273148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45967.334126273148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45967.334126273148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45967.334126273148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45967.334126273148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45967.334126273148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45967.334126273148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45967.334126273148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45967.334126273148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45967.334126273148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45967.334126273148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45967.334126273148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45967.334126273148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45967.334126273148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45967.334126273148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45967.334126273148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45967.334126273148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45967.334126273148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45967.334126273148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45967.334126273148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45967.334126273148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45967.334126273148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45967.334126273148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45967.334126273148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45967.334126273148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45967.334126273148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45967.334126273148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45967.334126273148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45967.334126273148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45967.334126273148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45967.334126273148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45967.334126273148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45967.334126273148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45967.334126273148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45967.334126273148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45967.334126273148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45967.334126273148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45967.334126273148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45967.334126273148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45967.334126273148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45967.334126273148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45967.334126273148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45967.334126273148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45967.334126273148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45967.334126273148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45967.334126273148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45967.334126273148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45967.334126273148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45967.334126273148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45967.334126273148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45967.334126273148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45967.334126273148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45967.334126273148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45967.334126273148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45967.334126273148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45967.334126273148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45967.334126273148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45967.334126273148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45967.334126273148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45967.334126273148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45967.334126273148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45967.334126273148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45967.334126273148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45967.334126273148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45967.334126273148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45967.334126273148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45967.334126273148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45967.334126273148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45967.334126273148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45967.334126273148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45967.334126273148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45967.334126273148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45967.334126273148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45967.334126273148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45967.334126273148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45967.334126273148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45967.334126273148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45967.334126273148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45967.334126273148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45967.334126273148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45967.334126273148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45967.334126273148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45967.334126273148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45967.334126273148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45967.334126273148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45967.334126273148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45967.334126273148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45967.334126273148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45967.334126273148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45967.334126273148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45967.334126273148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45967.334126273148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45967.334126273148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45967.334126273148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45967.334126273148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45967.334126273148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45967.334126273148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45967.334126273148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45967.334126273148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45967.334126273148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45967.334126273148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45967.334126273148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45967.334126273148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45967.334126273148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45967.334126273148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45967.334126273148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45967.334126273148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45967.334126273148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45967.334126273148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45967.334126273148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45967.334126273148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45967.334126273148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45967.334126273148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45967.334126273148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45967.334126273148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45967.334126273148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45967.334126273148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45967.334126273148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45967.334126273148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45967.334126273148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45967.334126273148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45967.334126273148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45967.334126273148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45967.334126273148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45967.334126273148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45967.334126273148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45967.334126273148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45967.334126273148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45967.334126273148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45967.334126273148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45967.334126273148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45967.334126273148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45967.334126273148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45967.334126273148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45967.334126273148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45967.334126273148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45967.334126273148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45967.334126273148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45967.334126273148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45967.334126273148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45967.334126273148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45967.334126273148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45967.334126273148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45967.334126273148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45967.334126273148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45967.334126273148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45967.334126273148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45967.334126273148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45967.334126273148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45967.334126273148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45967.334126273148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45967.334126273148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45967.334126273148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45967.334126273148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45967.334126273148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45967.334126273148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45967.334126273148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45967.334126273148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45967.334126273148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45967.334126273148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45967.334126273148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45967.334126273148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45967.334126273148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45967.334126273148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45967.334126273148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45967.334126273148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45967.334126273148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45967.334126273148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45967.334126273148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45967.334126273148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45967.334126273148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45967.334126273148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45967.334126273148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45967.334126273148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45967.334126273148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45967.334126273148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45967.334126273148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45967.334126273148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45967.334126273148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45967.334126273148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45967.334126273148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45967.334126273148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45967.334126273148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45967.334126273148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45967.334126273148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45967.334126273148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45967.334126273148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45967.334126273148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45967.334126273148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45967.334126273148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45967.334126273148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45967.334126273148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45967.334126273148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45967.334126273148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45967.334126273148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45967.334126273148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45967.334126273148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45967.334126273148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45967.334126273148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45967.334126273148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45967.334126273148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45967.334126273148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45967.334126273148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45967.334126273148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45967.334126273148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45967.334126273148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45967.334126273148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45967.334126273148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45967.334126273148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45967.334126273148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45967.334126273148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45967.334126273148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45967.334126273148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45967.334126273148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45967.334126273148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45967.334126273148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45967.334126273148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45967.334126273148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45967.334126273148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45967.334126273148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45967.334126273148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45967.334126273148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45967.334126273148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45967.334126273148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45967.334126273148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45967.334126273148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45967.334126273148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45967.334126273148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45967.334126273148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45967.334126273148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45967.334126273148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45967.334126273148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45967.334126273148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45967.334126273148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45967.334126273148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45967.334126273148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45967.334126273148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45967.334126273148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45967.334126273148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45967.334126273148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45967.334126273148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45967.334126273148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45967.334126273148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45967.334126273148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45967.334126273148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45967.334126273148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45967.334126273148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45967.334126273148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45967.334126273148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45967.334126273148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45967.334126273148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45967.334126273148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45967.334126273148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45967.334126273148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45967.334126273148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45967.334126273148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45967.334126273148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45967.334126273148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45967.334126273148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45967.334126273148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45967.334126273148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45967.334126273148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45967.334126273148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45967.334126273148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45967.334126273148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45967.334126273148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45967.334126273148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45967.334126273148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45967.334126273148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45967.334126273148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45967.334126273148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45967.334126273148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45967.334126273148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45967.334126273148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45967.334126273148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45967.334126273148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45967.334126273148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45967.334126273148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45967.334126273148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45967.334126273148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45967.334126273148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45967.334126273148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45967.334126273148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45967.334126273148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45967.334126273148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45967.334126273148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45967.334126273148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45967.334126273148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45967.334126273148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45967.334126273148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45967.334126273148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45967.334126273148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45967.334126273148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45967.334126273148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45967.334126273148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45967.334126273148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45967.334126273148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45967.334126273148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45967.334126273148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45967.334126273148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45967.334126273148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45967.334126273148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45967.334126273148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45967.334126273148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45967.334126273148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45967.334126273148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45967.334126273148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45967.334126273148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45967.334126273148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45967.334126273148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45967.334126273148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45967.334126273148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45967.334126273148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45967.334126273148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45967.334126273148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45967.334126273148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45967.334126273148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45967.334126273148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45967.334126273148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45967.334126273148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45967.334126273148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45967.334126273148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45967.334126273148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45967.334126273148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45967.334126273148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45967.334126273148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45967.334126273148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45967.334126273148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45967.334126273148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45967.334126273148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45967.334126273148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45967.334126273148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45967.334126273148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45967.334126273148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45967.334126273148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45967.334126273148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45967.334126273148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45967.334126273148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45967.334126273148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45967.334126273148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45967.334126273148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45967.334126273148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45967.334126273148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45967.334126273148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45967.334126273148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45967.334126273148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45967.334126273148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45967.334126273148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45967.334126273148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45967.334126273148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45967.334126273148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45967.334126273148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45967.334126273148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45967.334126273148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45967.334126273148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45967.334126273148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45967.334126273148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45967.334126273148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45967.334126273148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45967.334126273148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45967.334126273148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45967.334126273148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45967.334126273148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45967.334126273148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45967.334126273148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45967.334126273148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45967.334126273148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45967.334126273148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45967.334126273148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45967.334126273148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45967.334126273148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45967.334126273148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45967.334126273148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45967.334126273148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45967.334126273148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45967.334126273148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45967.334126273148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45967.334126273148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45967.334126273148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45967.334126273148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45967.334126273148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45967.334126273148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45967.334126273148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45967.334126273148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45967.334126273148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45967.334126273148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45967.334126273148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45967.334126273148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45967.334126273148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45967.334126273148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45967.334126273148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45967.334126273148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45967.334126273148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45967.334126273148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45967.334126273148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45967.334126273148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45967.334126273148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45967.334126273148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45967.334126273148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45967.334126273148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45967.334126273148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45967.334126273148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45967.334126273148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45967.334126273148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45967.334126273148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45967.334126273148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45967.334126273148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45967.334126273148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45967.334126273148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45967.334126273148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45967.334126273148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45967.334126273148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45967.334126273148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45967.334126273148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45967.334126273148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45967.334126273148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45967.334126273148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45967.334126273148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45967.334126273148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45967.334126273148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45967.334126273148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45967.334126273148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45967.334126273148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45967.334126273148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45967.334126273148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45967.334126273148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45967.334126273148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45967.334126273148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45967.334126273148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45967.334126273148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45967.334126273148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45967.334126273148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45967.334126273148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45967.334126273148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45967.334126273148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45967.334126273148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45967.334126273148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45967.334126273148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45967.334126273148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45967.334126273148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45967.334126273148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45967.334126273148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45967.334126273148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45967.334126273148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45967.334126273148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45967.334126273148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45967.334126273148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45967.334126273148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45967.334126273148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45967.334126273148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45967.334126273148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45967.334126273148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45967.334126273148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45967.334126273148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45967.334126273148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45967.334126273148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45967.334126273148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45967.334126273148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45967.334126273148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45967.334126273148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45967.334126273148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45967.334126273148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45967.334126273148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263.85340868055209</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45967.334126273148</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45967.334126273148</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45967.334126273148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45967.334126273148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45967.334126273148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45967.334126273148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45967.334126273148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45967.334126273148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45967.334126273148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45967.334126273148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45967.334126273148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45967.334126273148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45967.334126273148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45967.334126273148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45967.334126273148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45967.334126273148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45967.334126273148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45967.334126273148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45967.334126273148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45967.334126273148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45967.334126273148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45967.334126273148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45967.334126273148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45967.334126273148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45967.334126273148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45967.334126273148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45967.334126273148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45967.334126273148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45967.334126273148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45967.334126273148</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45967.334126273148</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75.502066087959975</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41.145248958331649</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18.673015162035881</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0.38170729166449746</v>
      </c>
      <c r="H5" s="147">
        <v>45966.946793981479</v>
      </c>
      <c r="I5" s="146" t="str">
        <f>IFERROR(VLOOKUP(D5,DB!A:F,6,0),"")</f>
        <v>SCECO</v>
      </c>
      <c r="J5" s="146" t="str">
        <f>IFERROR(VLOOKUP(D5,DB!A:G,7,0),"")</f>
        <v>Dead</v>
      </c>
      <c r="K5" s="146" t="s">
        <v>39120</v>
      </c>
      <c r="L5" s="146" t="str">
        <f>IFERROR(VLOOKUP(D5,DB!A:I,9,0),"")</f>
        <v>Latis</v>
      </c>
    </row>
    <row r="6" spans="1:13" ht="15">
      <c r="A6" s="146" t="s">
        <v>39121</v>
      </c>
      <c r="B6" s="146" t="str">
        <f>IFERROR(VLOOKUP(D6,DB!A:K,11,0),"")</f>
        <v>R5</v>
      </c>
      <c r="C6" s="146">
        <v>2</v>
      </c>
      <c r="D6" s="146" t="s">
        <v>38182</v>
      </c>
      <c r="E6" s="146" t="s">
        <v>39122</v>
      </c>
      <c r="F6" s="147" t="s">
        <v>39123</v>
      </c>
      <c r="G6" s="148" t="str">
        <f ca="1">IFERROR(NOW()-F6,"")</f>
        <v/>
      </c>
      <c r="H6" s="147">
        <v>45967.31040509259</v>
      </c>
      <c r="I6" s="146" t="str">
        <f>IFERROR(VLOOKUP(D6,DB!A:F,6,0),"")</f>
        <v>SCECO</v>
      </c>
      <c r="J6" s="146" t="str">
        <f>IFERROR(VLOOKUP(D6,DB!A:G,7,0),"")</f>
        <v>Haj Removal</v>
      </c>
      <c r="K6" s="146" t="s">
        <v>39124</v>
      </c>
      <c r="L6" s="146" t="str">
        <f>IFERROR(VLOOKUP(D6,DB!A:I,9,0),"")</f>
        <v>Latis</v>
      </c>
    </row>
    <row r="7" spans="1:13" ht="15">
      <c r="A7" s="146" t="s">
        <v>39125</v>
      </c>
      <c r="B7" s="146" t="str">
        <f>IFERROR(VLOOKUP(D7,DB!A:K,11,0),"")</f>
        <v>R5</v>
      </c>
      <c r="C7" s="146">
        <v>2</v>
      </c>
      <c r="D7" s="146" t="s">
        <v>38250</v>
      </c>
      <c r="E7" s="146" t="s">
        <v>39122</v>
      </c>
      <c r="F7" s="147" t="s">
        <v>39123</v>
      </c>
      <c r="G7" s="148" t="str">
        <f ca="1">IFERROR(NOW()-F7,"")</f>
        <v/>
      </c>
      <c r="H7" s="147">
        <v>45967.31040509259</v>
      </c>
      <c r="I7" s="146" t="str">
        <f>IFERROR(VLOOKUP(D7,DB!A:F,6,0),"")</f>
        <v>SCECO</v>
      </c>
      <c r="J7" s="146" t="str">
        <f>IFERROR(VLOOKUP(D7,DB!A:G,7,0),"")</f>
        <v>Haj Removal</v>
      </c>
      <c r="K7" s="146" t="s">
        <v>39124</v>
      </c>
      <c r="L7" s="146" t="str">
        <f>IFERROR(VLOOKUP(D7,DB!A:I,9,0),"")</f>
        <v>Latis</v>
      </c>
    </row>
    <row r="8" spans="1:13" ht="15">
      <c r="A8" s="146" t="s">
        <v>39125</v>
      </c>
      <c r="B8" s="146" t="str">
        <f>IFERROR(VLOOKUP(D8,DB!A:K,11,0),"")</f>
        <v>R5</v>
      </c>
      <c r="C8" s="146">
        <v>2</v>
      </c>
      <c r="D8" s="146" t="s">
        <v>38162</v>
      </c>
      <c r="E8" s="146" t="s">
        <v>39122</v>
      </c>
      <c r="F8" s="147" t="s">
        <v>39123</v>
      </c>
      <c r="G8" s="148" t="str">
        <f ca="1">IFERROR(NOW()-F8,"")</f>
        <v/>
      </c>
      <c r="H8" s="147">
        <v>45967.31040509259</v>
      </c>
      <c r="I8" s="146" t="str">
        <f>IFERROR(VLOOKUP(D8,DB!A:F,6,0),"")</f>
        <v>SCECO</v>
      </c>
      <c r="J8" s="146" t="str">
        <f>IFERROR(VLOOKUP(D8,DB!A:G,7,0),"")</f>
        <v>Haj Removal</v>
      </c>
      <c r="K8" s="146" t="s">
        <v>39124</v>
      </c>
      <c r="L8" s="146" t="str">
        <f>IFERROR(VLOOKUP(D8,DB!A:I,9,0),"")</f>
        <v>Latis</v>
      </c>
    </row>
    <row r="9" spans="1:13" ht="15">
      <c r="A9" s="146" t="s">
        <v>39125</v>
      </c>
      <c r="B9" s="146" t="str">
        <f>IFERROR(VLOOKUP(D9,DB!A:K,11,0),"")</f>
        <v>R5</v>
      </c>
      <c r="C9" s="146">
        <v>1</v>
      </c>
      <c r="D9" s="146" t="s">
        <v>38135</v>
      </c>
      <c r="E9" s="146"/>
      <c r="F9" s="147"/>
      <c r="G9" s="148">
        <f ca="1">IFERROR(NOW()-F9,"")</f>
        <v>45967.334126273148</v>
      </c>
      <c r="H9" s="147"/>
      <c r="I9" s="146" t="str">
        <f>IFERROR(VLOOKUP(D9,DB!A:F,6,0),"")</f>
        <v>SCECO</v>
      </c>
      <c r="J9" s="146" t="str">
        <f>IFERROR(VLOOKUP(D9,DB!A:G,7,0),"")</f>
        <v>Haj Removal</v>
      </c>
      <c r="K9" s="146"/>
      <c r="L9" s="146" t="str">
        <f>IFERROR(VLOOKUP(D9,DB!A:I,9,0),"")</f>
        <v>Latis</v>
      </c>
    </row>
    <row r="10" spans="1:13" ht="15">
      <c r="A10" s="146" t="s">
        <v>39125</v>
      </c>
      <c r="B10" s="146" t="str">
        <f>IFERROR(VLOOKUP(D10,DB!A:K,11,0),"")</f>
        <v>R5</v>
      </c>
      <c r="C10" s="146">
        <v>1</v>
      </c>
      <c r="D10" s="146" t="s">
        <v>38183</v>
      </c>
      <c r="E10" s="146"/>
      <c r="F10" s="147"/>
      <c r="G10" s="148">
        <f ca="1">IFERROR(NOW()-F10,"")</f>
        <v>45967.334126273148</v>
      </c>
      <c r="H10" s="147"/>
      <c r="I10" s="146" t="str">
        <f>IFERROR(VLOOKUP(D10,DB!A:F,6,0),"")</f>
        <v>SCECO</v>
      </c>
      <c r="J10" s="146" t="str">
        <f>IFERROR(VLOOKUP(D10,DB!A:G,7,0),"")</f>
        <v>Haj Removal</v>
      </c>
      <c r="K10" s="146"/>
      <c r="L10" s="146" t="str">
        <f>IFERROR(VLOOKUP(D10,DB!A:I,9,0),"")</f>
        <v>Latis</v>
      </c>
    </row>
    <row r="11" spans="1:13" ht="15">
      <c r="A11" s="146" t="s">
        <v>39125</v>
      </c>
      <c r="B11" s="146" t="str">
        <f>IFERROR(VLOOKUP(D11,DB!A:K,11,0),"")</f>
        <v>R5</v>
      </c>
      <c r="C11" s="146">
        <v>1</v>
      </c>
      <c r="D11" s="146" t="s">
        <v>38316</v>
      </c>
      <c r="E11" s="146"/>
      <c r="F11" s="147"/>
      <c r="G11" s="148">
        <f ca="1">IFERROR(NOW()-F11,"")</f>
        <v>45967.334126273148</v>
      </c>
      <c r="H11" s="147"/>
      <c r="I11" s="146" t="str">
        <f>IFERROR(VLOOKUP(D11,DB!A:F,6,0),"")</f>
        <v>SCECO</v>
      </c>
      <c r="J11" s="146" t="str">
        <f>IFERROR(VLOOKUP(D11,DB!A:G,7,0),"")</f>
        <v>Haj Removal</v>
      </c>
      <c r="K11" s="146"/>
      <c r="L11" s="146" t="str">
        <f>IFERROR(VLOOKUP(D11,DB!A:I,9,0),"")</f>
        <v>Latis</v>
      </c>
    </row>
    <row r="12" spans="1:13" ht="15.75">
      <c r="A12" s="146" t="s">
        <v>39125</v>
      </c>
      <c r="B12" s="146" t="str">
        <f>IFERROR(VLOOKUP(D12,DB!A:K,11,0),"")</f>
        <v>R5</v>
      </c>
      <c r="C12" s="146">
        <v>1</v>
      </c>
      <c r="D12" s="164" t="s">
        <v>38122</v>
      </c>
      <c r="E12" s="146"/>
      <c r="F12" s="147"/>
      <c r="G12" s="148">
        <f ca="1">IFERROR(NOW()-F12,"")</f>
        <v>45967.334126273148</v>
      </c>
      <c r="H12" s="147"/>
      <c r="I12" s="146" t="str">
        <f>IFERROR(VLOOKUP(D12,DB!A:F,6,0),"")</f>
        <v>SCECO</v>
      </c>
      <c r="J12" s="146" t="str">
        <f>IFERROR(VLOOKUP(D12,DB!A:G,7,0),"")</f>
        <v>Haj Removal</v>
      </c>
      <c r="K12" s="146"/>
      <c r="L12" s="146" t="str">
        <f>IFERROR(VLOOKUP(D12,DB!A:I,9,0),"")</f>
        <v>Latis</v>
      </c>
    </row>
    <row r="13" spans="1:13" ht="15">
      <c r="A13" s="146" t="s">
        <v>39125</v>
      </c>
      <c r="B13" s="146" t="str">
        <f>IFERROR(VLOOKUP(D13,DB!A:K,11,0),"")</f>
        <v>R5</v>
      </c>
      <c r="C13" s="146">
        <v>1</v>
      </c>
      <c r="D13" s="146" t="s">
        <v>38505</v>
      </c>
      <c r="E13" s="146"/>
      <c r="F13" s="147"/>
      <c r="G13" s="148">
        <f ca="1">IFERROR(NOW()-F13,"")</f>
        <v>45967.334126273148</v>
      </c>
      <c r="H13" s="147"/>
      <c r="I13" s="146" t="str">
        <f>IFERROR(VLOOKUP(D13,DB!A:F,6,0),"")</f>
        <v>SCECO</v>
      </c>
      <c r="J13" s="146" t="str">
        <f>IFERROR(VLOOKUP(D13,DB!A:G,7,0),"")</f>
        <v>Haj Removal</v>
      </c>
      <c r="K13" s="146"/>
      <c r="L13" s="146" t="str">
        <f>IFERROR(VLOOKUP(D13,DB!A:I,9,0),"")</f>
        <v>Latis</v>
      </c>
    </row>
    <row r="14" spans="1:13" ht="15">
      <c r="A14" s="146" t="s">
        <v>39125</v>
      </c>
      <c r="B14" s="146" t="str">
        <f>IFERROR(VLOOKUP(D14,DB!A:K,11,0),"")</f>
        <v>R5</v>
      </c>
      <c r="C14" s="146">
        <v>1</v>
      </c>
      <c r="D14" s="146" t="s">
        <v>38288</v>
      </c>
      <c r="E14" s="146"/>
      <c r="F14" s="147"/>
      <c r="G14" s="148">
        <f ca="1">IFERROR(NOW()-F14,"")</f>
        <v>45967.334126273148</v>
      </c>
      <c r="H14" s="147"/>
      <c r="I14" s="146" t="str">
        <f>IFERROR(VLOOKUP(D14,DB!A:F,6,0),"")</f>
        <v>SCECO</v>
      </c>
      <c r="J14" s="146" t="str">
        <f>IFERROR(VLOOKUP(D14,DB!A:G,7,0),"")</f>
        <v>Haj Removal</v>
      </c>
      <c r="K14" s="146"/>
      <c r="L14" s="146" t="str">
        <f>IFERROR(VLOOKUP(D14,DB!A:I,9,0),"")</f>
        <v>Latis</v>
      </c>
    </row>
    <row r="15" spans="1:13" ht="15">
      <c r="A15" s="146"/>
      <c r="B15" s="146" t="str">
        <f>IFERROR(VLOOKUP(D15,DB!A:K,11,0),"")</f>
        <v/>
      </c>
      <c r="C15" s="146"/>
      <c r="D15" s="146"/>
      <c r="E15" s="146"/>
      <c r="F15" s="147"/>
      <c r="G15" s="148">
        <f ca="1">IFERROR(NOW()-F15,"")</f>
        <v>45967.334126273148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45967.334126273148</v>
      </c>
      <c r="H16" s="147"/>
      <c r="I16" s="146" t="str">
        <f>IFERROR(VLOOKUP(D16,DB!A:F,6,0),"")</f>
        <v/>
      </c>
      <c r="J16" s="146" t="str">
        <f>IFERROR(VLOOKUP(D16,DB!A:G,7,0),"")</f>
        <v/>
      </c>
      <c r="K16" s="146"/>
      <c r="L16" s="146" t="str">
        <f>IFERROR(VLOOKUP(D16,DB!A:I,9,0),"")</f>
        <v/>
      </c>
    </row>
    <row r="17" spans="1:12" ht="15.75">
      <c r="A17" s="146"/>
      <c r="B17" s="146" t="str">
        <f>IFERROR(VLOOKUP(D17,DB!A:K,11,0),"")</f>
        <v/>
      </c>
      <c r="C17" s="146"/>
      <c r="D17" s="164"/>
      <c r="E17" s="146"/>
      <c r="F17" s="147"/>
      <c r="G17" s="148">
        <f ca="1">IFERROR(NOW()-F17,"")</f>
        <v>45967.334126273148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45967.334126273148</v>
      </c>
      <c r="H18" s="147"/>
      <c r="I18" s="146" t="str">
        <f>IFERROR(VLOOKUP(D18,DB!A:F,6,0),"")</f>
        <v/>
      </c>
      <c r="J18" s="146" t="str">
        <f>IFERROR(VLOOKUP(D18,DB!A:G,7,0),"")</f>
        <v/>
      </c>
      <c r="K18" s="146"/>
      <c r="L18" s="146" t="str">
        <f>IFERROR(VLOOKUP(D18,DB!A:I,9,0),"")</f>
        <v/>
      </c>
    </row>
    <row r="19" spans="1:12" ht="15">
      <c r="A19" s="146"/>
      <c r="B19" s="146" t="str">
        <f>IFERROR(VLOOKUP(D19,DB!A:K,11,0),"")</f>
        <v/>
      </c>
      <c r="C19" s="146"/>
      <c r="D19"/>
      <c r="E19" s="146"/>
      <c r="F19" s="147"/>
      <c r="G19" s="148">
        <f ca="1">IFERROR(NOW()-F19,"")</f>
        <v>45967.334126273148</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45967.334126273148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45967.334126273148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45967.334126273148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45967.334126273148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45967.334126273148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45967.334126273148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45967.334126273148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45967.334126273148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45967.334126273148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45967.334126273148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45967.334126273148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45967.334126273148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45967.334126273148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45967.334126273148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45967.334126273148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45967.334126273148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45967.334126273148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45967.334126273148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45967.334126273148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45967.334126273148</v>
      </c>
      <c r="H39" s="147"/>
      <c r="I39" s="146" t="str">
        <f>IFERROR(VLOOKUP(D39,DB!A:F,6,0),"")</f>
        <v/>
      </c>
      <c r="J39" s="146" t="str">
        <f>IFERROR(VLOOKUP(D39,DB!A:G,7,0),"")</f>
        <v/>
      </c>
      <c r="K39" s="146"/>
      <c r="L39" s="146" t="str">
        <f>IFERROR(VLOOKUP(D39,DB!A:I,9,0),"")</f>
        <v/>
      </c>
    </row>
    <row r="40" spans="1:12" ht="15">
      <c r="A40" s="152"/>
      <c r="B40" s="152" t="str">
        <f>IFERROR(VLOOKUP(D40,DB!A:K,11,0),"")</f>
        <v/>
      </c>
      <c r="C40" s="152"/>
      <c r="D40" s="152"/>
      <c r="E40" s="152"/>
      <c r="F40" s="153"/>
      <c r="G40" s="154">
        <f ca="1">IFERROR(NOW()-F40,"")</f>
        <v>45967.334126273148</v>
      </c>
      <c r="H40" s="153"/>
      <c r="I40" s="152" t="str">
        <f>IFERROR(VLOOKUP(D40,DB!A:F,6,0),"")</f>
        <v/>
      </c>
      <c r="J40" s="152" t="str">
        <f>IFERROR(VLOOKUP(D40,DB!A:G,7,0),"")</f>
        <v/>
      </c>
      <c r="K40" s="152"/>
      <c r="L40" s="152" t="str">
        <f>IFERROR(VLOOKUP(D40,DB!A:I,9,0),"")</f>
        <v/>
      </c>
    </row>
    <row r="41" spans="1:12" ht="15">
      <c r="A41" s="152"/>
      <c r="B41" s="152" t="str">
        <f>IFERROR(VLOOKUP(D41,DB!A:K,11,0),"")</f>
        <v/>
      </c>
      <c r="C41" s="152"/>
      <c r="D41" s="152"/>
      <c r="E41" s="152"/>
      <c r="F41" s="153"/>
      <c r="G41" s="154">
        <f ca="1">IFERROR(NOW()-F41,"")</f>
        <v>45967.334126273148</v>
      </c>
      <c r="H41" s="153"/>
      <c r="I41" s="152" t="str">
        <f>IFERROR(VLOOKUP(D41,DB!A:F,6,0),"")</f>
        <v/>
      </c>
      <c r="J41" s="152" t="str">
        <f>IFERROR(VLOOKUP(D41,DB!A:G,7,0),"")</f>
        <v/>
      </c>
      <c r="K41" s="152"/>
      <c r="L41" s="152" t="str">
        <f>IFERROR(VLOOKUP(D41,DB!A:I,9,0),"")</f>
        <v/>
      </c>
    </row>
    <row r="42" spans="1:12" ht="15">
      <c r="A42" s="152"/>
      <c r="B42" s="152" t="str">
        <f>IFERROR(VLOOKUP(D42,DB!A:K,11,0),"")</f>
        <v/>
      </c>
      <c r="C42" s="152"/>
      <c r="D42" s="152"/>
      <c r="E42" s="152"/>
      <c r="F42" s="153"/>
      <c r="G42" s="154">
        <f ca="1">IFERROR(NOW()-F42,"")</f>
        <v>45967.334126273148</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45967.334126273148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45967.334126273148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45967.334126273148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45967.334126273148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45967.334126273148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45967.334126273148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45967.334126273148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45967.334126273148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45967.334126273148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45967.334126273148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45967.334126273148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45967.334126273148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45967.334126273148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45967.334126273148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45967.334126273148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45967.334126273148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45967.334126273148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45967.334126273148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45967.334126273148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45967.334126273148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45967.334126273148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45967.334126273148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45967.334126273148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45967.334126273148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45967.334126273148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45967.334126273148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45967.334126273148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45967.334126273148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45967.334126273148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45967.334126273148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45967.334126273148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45967.334126273148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45967.334126273148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45967.334126273148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45967.334126273148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45967.334126273148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45967.334126273148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45967.334126273148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45967.334126273148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45967.334126273148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45967.334126273148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45967.334126273148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45967.334126273148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45967.334126273148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45967.334126273148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45967.334126273148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45967.334126273148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45967.334126273148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45967.334126273148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45967.334126273148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45967.334126273148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45967.334126273148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45967.334126273148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45967.334126273148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45967.334126273148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45967.334126273148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45967.334126273148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45967.334126273148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45967.334126273148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45967.334126273148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45967.334126273148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45967.334126273148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45967.334126273148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45967.334126273148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45967.334126273148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45967.334126273148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45967.334126273148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45967.334126273148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45967.334126273148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45967.334126273148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45967.334126273148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45967.334126273148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45967.334126273148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45967.334126273148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45967.334126273148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45967.334126273148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45967.334126273148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45967.334126273148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45967.334126273148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45967.334126273148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45967.334126273148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45967.334126273148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45967.334126273148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45967.334126273148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45967.334126273148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45967.334126273148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45967.334126273148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45967.334126273148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45967.334126273148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45967.334126273148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45967.334126273148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45967.334126273148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45967.334126273148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45967.334126273148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45967.334126273148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45967.334126273148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45967.334126273148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45967.334126273148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45967.334126273148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45967.334126273148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45967.334126273148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45967.334126273148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45967.334126273148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45967.334126273148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45967.334126273148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45967.334126273148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45967.334126273148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45967.334126273148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45967.334126273148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45967.334126273148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45967.334126273148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45967.334126273148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45967.334126273148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45967.334126273148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45967.334126273148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45967.334126273148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45967.334126273148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45967.334126273148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45967.334126273148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45967.334126273148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45967.334126273148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45967.334126273148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45967.334126273148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45967.334126273148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45967.334126273148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45967.334126273148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45967.334126273148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45967.334126273148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45967.334126273148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45967.334126273148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45967.334126273148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45967.334126273148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45967.334126273148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45967.334126273148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45967.334126273148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45967.334126273148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45967.334126273148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45967.334126273148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45967.334126273148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45967.334126273148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45967.334126273148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45967.334126273148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45967.334126273148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45967.334126273148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45967.334126273148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45967.334126273148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45967.334126273148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45967.334126273148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45967.334126273148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45967.334126273148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45967.334126273148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45967.334126273148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45967.334126273148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45967.334126273148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45967.334126273148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45967.334126273148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45967.334126273148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45967.334126273148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45967.334126273148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45967.334126273148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45967.334126273148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45967.334126273148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45967.334126273148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45967.334126273148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45967.334126273148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45967.334126273148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45967.334126273148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45967.334126273148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45967.334126273148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45967.334126273148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45967.334126273148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45967.334126273148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45967.334126273148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45967.334126273148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45967.334126273148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45967.334126273148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45967.334126273148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45967.334126273148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45967.334126273148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45967.334126273148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45967.334126273148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45967.334126273148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45967.334126273148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45967.334126273148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45967.334126273148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45967.334126273148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45967.334126273148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45967.334126273148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45967.334126273148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45967.334126273148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45967.334126273148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45967.334126273148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45967.334126273148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45967.334126273148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45967.334126273148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45967.334126273148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45967.334126273148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45967.334126273148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45967.334126273148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45967.334126273148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45967.334126273148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45967.334126273148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45967.334126273148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45967.334126273148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45967.334126273148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45967.334126273148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45967.334126273148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45967.334126273148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45967.334126273148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45967.334126273148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45967.334126273148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45967.334126273148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45967.334126273148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45967.334126273148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45967.334126273148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45967.334126273148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45967.334126273148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45967.334126273148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45967.334126273148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45967.334126273148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45967.334126273148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45967.334126273148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45967.334126273148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45967.334126273148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45967.334126273148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45967.334126273148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45967.334126273148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45967.334126273148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45967.334126273148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45967.334126273148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45967.334126273148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45967.334126273148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45967.334126273148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45967.334126273148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45967.334126273148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45967.334126273148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45967.334126273148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45967.334126273148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45967.334126273148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45967.334126273148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45967.334126273148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45967.334126273148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45967.334126273148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45967.334126273148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45967.334126273148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45967.334126273148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45967.334126273148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45967.334126273148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45967.334126273148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45967.334126273148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45967.334126273148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45967.334126273148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45967.334126273148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45967.334126273148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45967.334126273148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45967.334126273148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45967.334126273148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45967.334126273148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45967.334126273148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45967.334126273148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45967.334126273148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45967.334126273148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45967.334126273148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45967.334126273148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45967.334126273148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45967.334126273148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45967.334126273148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45967.334126273148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45967.334126273148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45967.334126273148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45967.334126273148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45967.334126273148</v>
      </c>
      <c r="H314" s="153"/>
      <c r="I314" s="152" t="str">
        <f>IFERROR(VLOOKUP(D314,DB!A:F,6,0),"")</f>
        <v/>
      </c>
      <c r="J314" s="152" t="str">
        <f>IFERROR(VLOOKUP(D314,DB!A:G,7,0),"")</f>
        <v/>
      </c>
      <c r="K314" s="152"/>
      <c r="L314" s="152"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45967.334126273148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45967.334126273148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45967.334126273148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45967.334126273148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45967.334126273148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45967.334126273148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45967.334126273148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45967.334126273148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45967.334126273148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45967.334126273148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45967.334126273148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45967.334126273148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45967.334126273148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45967.334126273148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45967.334126273148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45967.334126273148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45967.334126273148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45967.334126273148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45967.334126273148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