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27" documentId="120_S{2AC9BD13-BADA-5192-A53E-5A8FF88502F6}" xr6:coauthVersionLast="47" xr6:coauthVersionMax="47" xr10:uidLastSave="{01B3CD7A-61F8-4F8D-84FA-A8DD9833ED6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<sst xmlns="http://schemas.openxmlformats.org/spreadsheetml/2006/main" count="181585" uniqueCount="39207">
  <si>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</si>
  <si>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</si>
  <si>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</si>
  <si>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</si>
  <si>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</si>
  <si>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</si>
  <si>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</si>
  <si>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</si>
  <si>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</si>
  <si>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</si>
  <si>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</si>
  <si>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</si>
  <si>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</si>
  <si>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</si>
  <si>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</si>
  <si>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</si>
  <si>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</si>
  <si>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</si>
  <si>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</si>
  <si>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</si>
  <si>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</si>
  <si>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</si>
  <si>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</si>
  <si>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</si>
  <si>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</si>
  <si>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</si>
  <si>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</si>
  <si>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</si>
  <si>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</si>
  <si>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</si>
  <si>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</si>
  <si>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</si>
  <si>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</si>
  <si>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</si>
  <si>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</si>
  <si>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</si>
  <si>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</si>
  <si>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</si>
  <si>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</si>
  <si>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</si>
  <si>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</si>
  <si>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</si>
  <si>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</si>
  <si>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</si>
  <si>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</si>
  <si>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</si>
  <si>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</si>
  <si>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</si>
  <si>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</si>
  <si>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</si>
  <si>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</si>
  <si>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</si>
  <si>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</si>
  <si>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</si>
  <si>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</si>
  <si>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</si>
  <si>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</si>
  <si>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</si>
  <si>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</si>
  <si>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</si>
  <si>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</si>
  <si>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</si>
  <si>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</si>
  <si>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</si>
  <si>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</si>
  <si>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</si>
  <si>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</si>
  <si>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</si>
  <si>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</si>
  <si>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</si>
  <si>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</si>
  <si>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</si>
  <si>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</si>
  <si>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</si>
  <si>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</si>
  <si>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</si>
  <si>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</si>
  <si>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</si>
  <si>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</si>
  <si>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</si>
  <si>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</si>
  <si>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</si>
  <si>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</si>
  <si>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</si>
  <si>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</si>
  <si>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</si>
  <si>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</si>
  <si>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</si>
  <si>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</si>
  <si>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</si>
  <si>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</si>
  <si>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</si>
  <si>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</si>
  <si>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</si>
  <si>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</si>
  <si>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</si>
  <si>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</si>
  <si>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</si>
  <si>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</si>
  <si>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</si>
  <si>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</si>
  <si>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</si>
  <si>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</si>
  <si>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</si>
  <si>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</si>
  <si>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</si>
  <si>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</si>
  <si>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</si>
  <si>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</si>
  <si>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</si>
  <si>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</si>
  <si>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</si>
  <si>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</si>
  <si>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</si>
  <si>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</si>
  <si>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</si>
  <si>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</si>
  <si>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</si>
  <si>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</si>
  <si>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</si>
  <si>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</si>
  <si>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</si>
  <si>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</si>
  <si>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</si>
  <si>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</si>
  <si>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</si>
  <si>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</si>
  <si>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</si>
  <si>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</si>
  <si>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</si>
  <si>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</si>
  <si>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</si>
  <si>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</si>
  <si>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</si>
  <si>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</si>
  <si>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</si>
  <si>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</si>
  <si>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</si>
  <si>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</si>
  <si>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</si>
  <si>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</si>
  <si>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</si>
  <si>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</si>
  <si>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</si>
  <si>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</si>
  <si>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</si>
  <si>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</si>
  <si>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</si>
  <si>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</si>
  <si>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</si>
  <si>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</si>
  <si>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</si>
  <si>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</si>
  <si>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</si>
  <si>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</si>
  <si>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</si>
  <si>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</si>
  <si>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</si>
  <si>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</si>
  <si>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</si>
  <si>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</si>
  <si>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</si>
  <si>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</si>
  <si>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</si>
  <si>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</si>
  <si>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</si>
  <si>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</si>
  <si>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</si>
  <si>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</si>
  <si>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</si>
  <si>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</si>
  <si>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</si>
  <si>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</si>
  <si>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</si>
  <si>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</si>
  <si>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</si>
  <si>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</si>
  <si>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</si>
  <si>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</si>
  <si>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</si>
  <si>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</si>
  <si>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</si>
  <si>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</si>
  <si>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</si>
  <si>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</si>
  <si>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</si>
  <si>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</si>
  <si>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</si>
  <si>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</si>
  <si>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</si>
  <si>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</si>
  <si>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</si>
  <si>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</si>
  <si>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</si>
  <si>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</si>
  <si>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</si>
  <si>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</si>
  <si>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</si>
  <si>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</si>
  <si>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</si>
  <si>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</si>
  <si>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</si>
  <si>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</si>
  <si>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</si>
  <si>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</si>
  <si>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</si>
  <si>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</si>
  <si>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</si>
  <si>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</si>
  <si>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</si>
  <si>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</si>
  <si>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</si>
  <si>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</si>
  <si>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</si>
  <si>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</si>
  <si>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</si>
  <si>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</si>
  <si>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</si>
  <si>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</si>
  <si>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</si>
  <si>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</si>
  <si>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</si>
  <si>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</si>
  <si>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</si>
  <si>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</si>
  <si>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</si>
  <si>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</si>
  <si>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</si>
  <si>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</si>
  <si>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</si>
  <si>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</si>
  <si>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</si>
  <si>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</si>
  <si>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</si>
  <si>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</si>
  <si>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</si>
  <si>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</si>
  <si>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</si>
  <si>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</si>
  <si>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</si>
  <si>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</si>
  <si>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</si>
  <si>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</si>
  <si>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</si>
  <si>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</si>
  <si>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</si>
  <si>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</si>
  <si>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</si>
  <si>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</si>
  <si>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</si>
  <si>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</si>
  <si>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</si>
  <si>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</si>
  <si>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</si>
  <si>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</si>
  <si>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</si>
  <si>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</si>
  <si>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</si>
  <si>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</si>
  <si>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</si>
  <si>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</si>
  <si>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</si>
  <si>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</si>
  <si>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</si>
  <si>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</si>
  <si>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</si>
  <si>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</si>
  <si>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</si>
  <si>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</si>
  <si>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</si>
  <si>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</si>
  <si>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</si>
  <si>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</si>
  <si>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</si>
  <si>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</si>
  <si>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</si>
  <si>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</si>
  <si>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</si>
  <si>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</si>
  <si>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</si>
  <si>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</si>
  <si>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</si>
  <si>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</si>
  <si>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</si>
  <si>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</si>
  <si>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</si>
  <si>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</si>
  <si>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</si>
  <si>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</si>
  <si>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</si>
  <si>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</si>
  <si>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</si>
  <si>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</si>
  <si>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</si>
  <si>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</si>
  <si>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</si>
  <si>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</si>
  <si>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</si>
  <si>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</si>
  <si>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</si>
  <si>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</si>
  <si>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</si>
  <si>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</si>
  <si>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</si>
  <si>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</si>
  <si>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</si>
  <si>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</si>
  <si>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</si>
  <si>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</si>
  <si>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</si>
  <si>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</si>
  <si>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</si>
  <si>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</si>
  <si>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</si>
  <si>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</si>
  <si>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</si>
  <si>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</si>
  <si>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</si>
  <si>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</si>
  <si>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</si>
  <si>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</si>
  <si>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</si>
  <si>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</si>
  <si>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</si>
  <si>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</si>
  <si>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</si>
  <si>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</si>
  <si>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</si>
  <si>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</si>
  <si>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</si>
  <si>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</si>
  <si>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</si>
  <si>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</si>
  <si>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</si>
  <si>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</si>
  <si>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</si>
  <si>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</si>
  <si>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</si>
  <si>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</si>
  <si>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</si>
  <si>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</si>
  <si>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</si>
  <si>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</si>
  <si>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</si>
  <si>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</si>
  <si>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</si>
  <si>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</si>
  <si>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</si>
  <si>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</si>
  <si>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</si>
  <si>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</si>
  <si>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</si>
  <si>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</si>
  <si>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</si>
  <si>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</si>
  <si>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</si>
  <si>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</si>
  <si>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</si>
  <si>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</si>
  <si>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</si>
  <si>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</si>
  <si>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</si>
  <si>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</si>
  <si>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</si>
  <si>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</si>
  <si>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</si>
  <si>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</si>
  <si>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</si>
  <si>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</si>
  <si>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</si>
  <si>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</si>
  <si>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</si>
  <si>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</si>
  <si>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</si>
  <si>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</si>
  <si>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</si>
  <si>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</si>
  <si>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</si>
  <si>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</si>
  <si>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</si>
  <si>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</si>
  <si>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</si>
  <si>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</si>
  <si>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</si>
  <si>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</si>
  <si>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</si>
  <si>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</si>
  <si>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</si>
  <si>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</si>
  <si>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</si>
  <si>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</si>
  <si>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</si>
  <si>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</si>
  <si>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</si>
  <si>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</si>
  <si>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</si>
  <si>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</si>
  <si>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</si>
  <si>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</si>
  <si>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</si>
  <si>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</si>
  <si>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</si>
  <si>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</si>
  <si>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</si>
  <si>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</si>
  <si>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</si>
  <si>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</si>
  <si>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</si>
  <si>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</si>
  <si>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</si>
  <si>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</si>
  <si>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</si>
  <si>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</si>
  <si>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</si>
  <si>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</si>
  <si>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</si>
  <si>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</si>
  <si>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</si>
  <si>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</si>
  <si>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</si>
  <si>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</si>
  <si>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</si>
  <si>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</si>
  <si>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</si>
  <si>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</si>
  <si>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</si>
  <si>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</si>
  <si>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</si>
  <si>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</si>
  <si>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</si>
  <si>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</si>
  <si>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</si>
  <si>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</si>
  <si>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</si>
  <si>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</si>
  <si>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</si>
  <si>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</si>
  <si>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</si>
  <si>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</si>
  <si>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</si>
  <si>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</si>
  <si>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</si>
  <si>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</si>
  <si>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</si>
  <si>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</si>
  <si>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</si>
  <si>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</si>
  <si>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</si>
  <si>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</si>
  <si>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</si>
  <si>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</si>
  <si>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</si>
  <si>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</si>
  <si>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</si>
  <si>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</si>
  <si>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</si>
  <si>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</si>
  <si>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</si>
  <si>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</si>
  <si>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</si>
  <si>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</si>
  <si>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</si>
  <si>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</si>
  <si>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</si>
  <si>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</si>
  <si>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</si>
  <si>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</si>
  <si>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</si>
  <si>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</si>
  <si>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</si>
  <si>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</si>
  <si>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</si>
  <si>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</si>
  <si>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</si>
  <si>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</si>
  <si>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</si>
  <si>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</si>
  <si>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</si>
  <si>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</si>
  <si>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</si>
  <si>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</si>
  <si>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</si>
  <si>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</si>
  <si>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</si>
  <si>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</si>
  <si>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</si>
  <si>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</si>
  <si>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</si>
  <si>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</si>
  <si>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</si>
  <si>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</si>
  <si>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</si>
  <si>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</si>
  <si>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</si>
  <si>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</si>
  <si>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</si>
  <si>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</si>
  <si>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</si>
  <si>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</si>
  <si>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</si>
  <si>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</si>
  <si>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</si>
  <si>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</si>
  <si>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</si>
  <si>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</si>
  <si>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</si>
  <si>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</si>
  <si>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</si>
  <si>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</si>
  <si>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</si>
  <si>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</si>
  <si>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</si>
  <si>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</si>
  <si>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</si>
  <si>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</si>
  <si>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</si>
  <si>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</si>
  <si>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</si>
  <si>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</si>
  <si>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</si>
  <si>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</si>
  <si>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</si>
  <si>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</si>
  <si>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</si>
  <si>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</si>
  <si>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</si>
  <si>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</si>
  <si>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</si>
  <si>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</si>
  <si>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</si>
  <si>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</si>
  <si>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</si>
  <si>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</si>
  <si>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</si>
  <si>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</si>
  <si>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</si>
  <si>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</si>
  <si>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</si>
  <si>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</si>
  <si>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</si>
  <si>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</si>
  <si>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</si>
  <si>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</si>
  <si>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</si>
  <si>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</si>
  <si>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</si>
  <si>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</si>
  <si>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</si>
  <si>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</si>
  <si>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</si>
  <si>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</si>
  <si>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</si>
  <si>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</si>
  <si>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</si>
  <si>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</si>
  <si>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</si>
  <si>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</si>
  <si>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</si>
  <si>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</si>
  <si>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</si>
  <si>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</si>
  <si>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</si>
  <si>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</si>
  <si>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</si>
  <si>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</si>
  <si>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</si>
  <si>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</si>
  <si>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</si>
  <si>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</si>
  <si>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</si>
  <si>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</si>
  <si>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</si>
  <si>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</si>
  <si>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</si>
  <si>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</si>
  <si>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</si>
  <si>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</si>
  <si>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</si>
  <si>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</si>
  <si>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</si>
  <si>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</si>
  <si>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</si>
  <si>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</si>
  <si>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</si>
  <si>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</si>
  <si>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</si>
  <si>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</si>
  <si>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</si>
  <si>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</si>
  <si>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</si>
  <si>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</si>
  <si>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</si>
  <si>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</si>
  <si>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</si>
  <si>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</si>
  <si>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</si>
  <si>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</si>
  <si>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</si>
  <si>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</si>
  <si>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</si>
  <si>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</si>
  <si>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</si>
  <si>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</si>
  <si>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</si>
  <si>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</si>
  <si>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</si>
  <si>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</si>
  <si>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</si>
  <si>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</si>
  <si>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</si>
  <si>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</si>
  <si>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</si>
  <si>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</si>
  <si>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</si>
  <si>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</si>
  <si>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</si>
  <si>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</si>
  <si>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</si>
  <si>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</si>
  <si>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</si>
  <si>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</si>
  <si>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</si>
  <si>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</si>
  <si>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</si>
  <si>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</si>
  <si>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</si>
  <si>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</si>
  <si>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</si>
  <si>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</si>
  <si>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</si>
  <si>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</si>
  <si>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</si>
  <si>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</si>
  <si>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</si>
  <si>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</si>
  <si>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</si>
  <si>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</si>
  <si>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</si>
  <si>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</si>
  <si>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</si>
  <si>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</si>
  <si>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</si>
  <si>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</si>
  <si>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</si>
  <si>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</si>
  <si>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</si>
  <si>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</si>
  <si>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</si>
  <si>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</si>
  <si>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</si>
  <si>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</si>
  <si>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</si>
  <si>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</si>
  <si>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</si>
  <si>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</si>
  <si>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</si>
  <si>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</si>
  <si>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</si>
  <si>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</si>
  <si>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</si>
  <si>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</si>
  <si>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</si>
  <si>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</si>
  <si>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</si>
  <si>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</si>
  <si>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</si>
  <si>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</si>
  <si>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</si>
  <si>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</si>
  <si>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</si>
  <si>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</si>
  <si>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</si>
  <si>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</si>
  <si>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</si>
  <si>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</si>
  <si>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</si>
  <si>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</si>
  <si>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</si>
  <si>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</si>
  <si>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</si>
  <si>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</si>
  <si>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</si>
  <si>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</si>
  <si>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</si>
  <si>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</si>
  <si>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</si>
  <si>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</si>
  <si>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</si>
  <si>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</si>
  <si>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</si>
  <si>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</si>
  <si>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</si>
  <si>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</si>
  <si>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</si>
  <si>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</si>
  <si>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</si>
  <si>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</si>
  <si>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</si>
  <si>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</si>
  <si>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</si>
  <si>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</si>
  <si>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</si>
  <si>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</si>
  <si>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</si>
  <si>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</si>
  <si>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</si>
  <si>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</si>
  <si>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</si>
  <si>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</si>
  <si>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</si>
  <si>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</si>
  <si>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</si>
  <si>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</si>
  <si>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</si>
  <si>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</si>
  <si>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</si>
  <si>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</si>
  <si>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</si>
  <si>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</si>
  <si>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</si>
  <si>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</si>
  <si>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</si>
  <si>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</si>
  <si>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</si>
  <si>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</si>
  <si>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</si>
  <si>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</si>
  <si>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</si>
  <si>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</si>
  <si>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</si>
  <si>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</si>
  <si>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</si>
  <si>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</si>
  <si>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</si>
  <si>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</si>
  <si>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</si>
  <si>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</si>
  <si>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</si>
  <si>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</si>
  <si>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</si>
  <si>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</si>
  <si>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</si>
  <si>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</si>
  <si>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</si>
  <si>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</si>
  <si>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</si>
  <si>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</si>
  <si>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</si>
  <si>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</si>
  <si>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</si>
  <si>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</si>
  <si>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</si>
  <si>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</si>
  <si>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</si>
  <si>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</si>
  <si>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</si>
  <si>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</si>
  <si>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</si>
  <si>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</si>
  <si>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</si>
  <si>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</si>
  <si>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</si>
  <si>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</si>
  <si>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</si>
  <si>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</si>
  <si>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</si>
  <si>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</si>
  <si>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</si>
  <si>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</si>
  <si>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</si>
  <si>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</si>
  <si>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</si>
  <si>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</si>
  <si>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</si>
  <si>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</si>
  <si>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</si>
  <si>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</si>
  <si>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</si>
  <si>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</si>
  <si>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</si>
  <si>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</si>
  <si>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</si>
  <si>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</si>
  <si>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</si>
  <si>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</si>
  <si>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</si>
  <si>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</si>
  <si>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</si>
  <si>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</si>
  <si>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</si>
  <si>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</si>
  <si>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</si>
  <si>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</si>
  <si>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</si>
  <si>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</si>
  <si>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</si>
  <si>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</si>
  <si>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</si>
  <si>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</si>
  <si>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</si>
  <si>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</si>
  <si>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</si>
  <si>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</si>
  <si>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</si>
  <si>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</si>
  <si>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</si>
  <si>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</si>
  <si>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</si>
  <si>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</si>
  <si>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</si>
  <si>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</si>
  <si>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</si>
  <si>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</si>
  <si>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</si>
  <si>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</si>
  <si>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</si>
  <si>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</si>
  <si>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</si>
  <si>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</si>
  <si>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</si>
  <si>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</si>
  <si>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</si>
  <si>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</si>
  <si>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</si>
  <si>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</si>
  <si>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</si>
  <si>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</si>
  <si>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</si>
  <si>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</si>
  <si>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</si>
  <si>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</si>
  <si>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</si>
  <si>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</si>
  <si>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</si>
  <si>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</si>
  <si>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</si>
  <si>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</si>
  <si>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</si>
  <si>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</si>
  <si>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</si>
  <si>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</si>
  <si>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</si>
  <si>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</si>
  <si>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</si>
  <si>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</si>
  <si>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</si>
  <si>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</si>
  <si>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</si>
  <si>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</si>
  <si>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</si>
  <si>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</si>
  <si>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</si>
  <si>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</si>
  <si>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</si>
  <si>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</si>
  <si>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</si>
  <si>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</si>
  <si>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</si>
  <si>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</si>
  <si>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</si>
  <si>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</si>
  <si>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</si>
  <si>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</si>
  <si>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</si>
  <si>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</si>
  <si>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</si>
  <si>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</si>
  <si>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</si>
  <si>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</si>
  <si>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</si>
  <si>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</si>
  <si>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</si>
  <si>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</si>
  <si>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</si>
  <si>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</si>
  <si>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</si>
  <si>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</si>
  <si>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</si>
  <si>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</si>
  <si>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</si>
  <si>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</si>
  <si>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</si>
  <si>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</si>
  <si>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</si>
  <si>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</si>
  <si>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</si>
  <si>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</si>
  <si>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</si>
  <si>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</si>
  <si>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</si>
  <si>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</si>
  <si>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</si>
  <si>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</si>
  <si>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</si>
  <si>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</si>
  <si>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</si>
  <si>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</si>
  <si>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</si>
  <si>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</si>
  <si>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</si>
  <si>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</si>
  <si>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</si>
  <si>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</si>
  <si>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</si>
  <si>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</si>
  <si>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</si>
  <si>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</si>
  <si>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</si>
  <si>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</si>
  <si>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</si>
  <si>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</si>
  <si>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</si>
  <si>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</si>
  <si>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</si>
  <si>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</si>
  <si>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</si>
  <si>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</si>
  <si>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</si>
  <si>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</si>
  <si>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</si>
  <si>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</si>
  <si>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</si>
  <si>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</si>
  <si>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</si>
  <si>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</si>
  <si>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</si>
  <si>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</si>
  <si>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</si>
  <si>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</si>
  <si>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</si>
  <si>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</si>
  <si>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</si>
  <si>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</si>
  <si>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</si>
  <si>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</si>
  <si>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</si>
  <si>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</si>
  <si>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</si>
  <si>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</si>
  <si>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</si>
  <si>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</si>
  <si>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</si>
  <si>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</si>
  <si>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</si>
  <si>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</si>
  <si>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</si>
  <si>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</si>
  <si>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</si>
  <si>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</si>
  <si>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</si>
  <si>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</si>
  <si>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</si>
  <si>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</si>
  <si>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</si>
  <si>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</si>
  <si>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</si>
  <si>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</si>
  <si>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</si>
  <si>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</si>
  <si>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</si>
  <si>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</si>
  <si>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</si>
  <si>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</si>
  <si>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</si>
  <si>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</si>
  <si>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</si>
  <si>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</si>
  <si>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</si>
  <si>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</si>
  <si>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</si>
  <si>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</si>
  <si>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</si>
  <si>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</si>
  <si>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</si>
  <si>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</si>
  <si>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</si>
  <si>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</si>
  <si>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</si>
  <si>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</si>
  <si>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</si>
  <si>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</si>
  <si>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</si>
  <si>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</si>
  <si>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</si>
  <si>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</si>
  <si>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</si>
  <si>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</si>
  <si>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</si>
  <si>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</si>
  <si>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</si>
  <si>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</si>
  <si>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</si>
  <si>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</si>
  <si>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</si>
  <si>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</si>
  <si>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</si>
  <si>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</si>
  <si>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</si>
  <si>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</si>
  <si>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</si>
  <si>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</si>
  <si>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</si>
  <si>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</si>
  <si>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</si>
  <si>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</si>
  <si>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</si>
  <si>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</si>
  <si>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</si>
  <si>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</si>
  <si>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</si>
  <si>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</si>
  <si>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</si>
  <si>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</si>
  <si>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</si>
  <si>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</si>
  <si>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</si>
  <si>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</si>
  <si>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</si>
  <si>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</si>
  <si>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</si>
  <si>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</si>
  <si>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</si>
  <si>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</si>
  <si>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</si>
  <si>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</si>
  <si>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</si>
  <si>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</si>
  <si>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</si>
  <si>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</si>
  <si>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</si>
  <si>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</si>
  <si>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</si>
  <si>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</si>
  <si>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</si>
  <si>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</si>
  <si>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</si>
  <si>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</si>
  <si>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</si>
  <si>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</si>
  <si>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</si>
  <si>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</si>
  <si>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</si>
  <si>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</si>
  <si>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</si>
  <si>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</si>
  <si>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</si>
  <si>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</si>
  <si>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</si>
  <si>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</si>
  <si>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</si>
  <si>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</si>
  <si>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</si>
  <si>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</si>
  <si>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</si>
  <si>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</si>
  <si>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</si>
  <si>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</si>
  <si>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</si>
  <si>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</si>
  <si>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</si>
  <si>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</si>
  <si>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</si>
  <si>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</si>
  <si>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</si>
  <si>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</si>
  <si>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</si>
  <si>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</si>
  <si>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</si>
  <si>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</si>
  <si>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</si>
  <si>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</si>
  <si>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</si>
  <si>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</si>
  <si>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</si>
  <si>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</si>
  <si>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</si>
  <si>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</si>
  <si>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</si>
  <si>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</si>
  <si>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</si>
  <si>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</si>
  <si>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</si>
  <si>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</si>
  <si>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</si>
  <si>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</si>
  <si>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</si>
  <si>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</si>
  <si>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</si>
  <si>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</si>
  <si>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</si>
  <si>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</si>
  <si>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</si>
  <si>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</si>
  <si>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</si>
  <si>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</si>
  <si>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</si>
  <si>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</si>
  <si>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</si>
  <si>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</si>
  <si>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</si>
  <si>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</si>
  <si>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</si>
  <si>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</si>
  <si>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</si>
  <si>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</si>
  <si>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</si>
  <si>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</si>
  <si>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</si>
  <si>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</si>
  <si>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</si>
  <si>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</si>
  <si>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</si>
  <si>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</si>
  <si>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</si>
  <si>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</si>
  <si>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</si>
  <si>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</si>
  <si>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</si>
  <si>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</si>
  <si>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</si>
  <si>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</si>
  <si>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</si>
  <si>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</si>
  <si>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</si>
  <si>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</si>
  <si>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</si>
  <si>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</si>
  <si>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</si>
  <si>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</si>
  <si>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</si>
  <si>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</si>
  <si>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</si>
  <si>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</si>
  <si>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</si>
  <si>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</si>
  <si>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</si>
  <si>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</si>
  <si>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</si>
  <si>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</si>
  <si>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</si>
  <si>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</si>
  <si>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</si>
  <si>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</si>
  <si>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</si>
  <si>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</si>
  <si>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</si>
  <si>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</si>
  <si>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</si>
  <si>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</si>
  <si>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</si>
  <si>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</si>
  <si>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</si>
  <si>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</si>
  <si>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</si>
  <si>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</si>
  <si>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</si>
  <si>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</si>
  <si>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</si>
  <si>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</si>
  <si>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</si>
  <si>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</si>
  <si>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</si>
  <si>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</si>
  <si>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</si>
  <si>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</si>
  <si>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</si>
  <si>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</si>
  <si>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</si>
  <si>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</si>
  <si>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</si>
  <si>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</si>
  <si>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</si>
  <si>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</si>
  <si>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</si>
  <si>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</si>
  <si>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</si>
  <si>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</si>
  <si>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</si>
  <si>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</si>
  <si>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</si>
  <si>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</si>
  <si>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</si>
  <si>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</si>
  <si>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</si>
  <si>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</si>
  <si>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</si>
  <si>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</si>
  <si>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</si>
  <si>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</si>
  <si>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</si>
  <si>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</si>
  <si>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</si>
  <si>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</si>
  <si>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</si>
  <si>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</si>
  <si>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</si>
  <si>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</si>
  <si>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</si>
  <si>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</si>
  <si>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</si>
  <si>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</si>
  <si>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</si>
  <si>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</si>
  <si>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</si>
  <si>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</si>
  <si>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</si>
  <si>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</si>
  <si>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</si>
  <si>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</si>
  <si>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</si>
  <si>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</si>
  <si>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</si>
  <si>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</si>
  <si>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</si>
  <si>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</si>
  <si>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</si>
  <si>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</si>
  <si>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</si>
  <si>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</si>
  <si>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</si>
  <si>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</si>
  <si>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</si>
  <si>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</si>
  <si>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</si>
  <si>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</si>
  <si>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</si>
  <si>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</si>
  <si>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</si>
  <si>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</si>
  <si>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</si>
  <si>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</si>
  <si>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</si>
  <si>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</si>
  <si>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</si>
  <si>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</si>
  <si>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</si>
  <si>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</si>
  <si>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</si>
  <si>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</si>
  <si>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</si>
  <si>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</si>
  <si>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</si>
  <si>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</si>
  <si>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</si>
  <si>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</si>
  <si>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</si>
  <si>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</si>
  <si>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</si>
  <si>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</si>
  <si>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</si>
  <si>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</si>
  <si>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</si>
  <si>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</si>
  <si>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</si>
  <si>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</si>
  <si>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</si>
  <si>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</si>
  <si>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</si>
  <si>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</si>
  <si>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</si>
  <si>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</si>
  <si>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</si>
  <si>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</si>
  <si>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</si>
  <si>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</si>
  <si>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</si>
  <si>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</si>
  <si>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</si>
  <si>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</si>
  <si>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</si>
  <si>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</si>
  <si>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</si>
  <si>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</si>
  <si>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</si>
  <si>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</si>
  <si>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</si>
  <si>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</si>
  <si>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</si>
  <si>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</si>
  <si>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</si>
  <si>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</si>
  <si>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</si>
  <si>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</si>
  <si>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</si>
  <si>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</si>
  <si>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</si>
  <si>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</si>
  <si>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</si>
  <si>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</si>
  <si>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</si>
  <si>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</si>
  <si>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</si>
  <si>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</si>
  <si>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</si>
  <si>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</si>
  <si>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</si>
  <si>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</si>
  <si>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</si>
  <si>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</si>
  <si>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</si>
  <si>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</si>
  <si>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</si>
  <si>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</si>
  <si>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</si>
  <si>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</si>
  <si>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</si>
  <si>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</si>
  <si>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</si>
  <si>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</si>
  <si>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</si>
  <si>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</si>
  <si>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</si>
  <si>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</si>
  <si>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</si>
  <si>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</si>
  <si>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</si>
  <si>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</si>
  <si>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</si>
  <si>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</si>
  <si>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</si>
  <si>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</si>
  <si>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</si>
  <si>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</si>
  <si>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</si>
  <si>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</si>
  <si>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</si>
  <si>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</si>
  <si>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</si>
  <si>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</si>
  <si>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</si>
  <si>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</si>
  <si>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</si>
  <si>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</si>
  <si>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</si>
  <si>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</si>
  <si>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</si>
  <si>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</si>
  <si>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</si>
  <si>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</si>
  <si>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</si>
  <si>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</si>
  <si>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</si>
  <si>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</si>
  <si>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</si>
  <si>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</si>
  <si>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</si>
  <si>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</si>
  <si>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</si>
  <si>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</si>
  <si>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</si>
  <si>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</si>
  <si>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</si>
  <si>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</si>
  <si>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</si>
  <si>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</si>
  <si>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</si>
  <si>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</si>
  <si>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</si>
  <si>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</si>
  <si>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</si>
  <si>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</si>
  <si>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</si>
  <si>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</si>
  <si>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</si>
  <si>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</si>
  <si>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</si>
  <si>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</si>
  <si>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</si>
  <si>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</si>
  <si>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</si>
  <si>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</si>
  <si>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</si>
  <si>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</si>
  <si>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</si>
  <si>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</si>
  <si>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</si>
  <si>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</si>
  <si>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</si>
  <si>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</si>
  <si>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</si>
  <si>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</si>
  <si>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</si>
  <si>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</si>
  <si>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</si>
  <si>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</si>
  <si>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</si>
  <si>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</si>
  <si>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</si>
  <si>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</si>
  <si>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</si>
  <si>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</si>
  <si>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</si>
  <si>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</si>
  <si>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</si>
  <si>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</si>
  <si>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</si>
  <si>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</si>
  <si>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</si>
  <si>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</si>
  <si>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</si>
  <si>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</si>
  <si>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</si>
  <si>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</si>
  <si>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</si>
  <si>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</si>
  <si>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</si>
  <si>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</si>
  <si>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</si>
  <si>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</si>
  <si>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</si>
  <si>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</si>
  <si>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</si>
  <si>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</si>
  <si>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</si>
  <si>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</si>
  <si>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</si>
  <si>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</si>
  <si>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</si>
  <si>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</si>
  <si>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</si>
  <si>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</si>
  <si>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</si>
  <si>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</si>
  <si>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</si>
  <si>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</si>
  <si>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</si>
  <si>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</si>
  <si>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</si>
  <si>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</si>
  <si>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</si>
  <si>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</si>
  <si>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</si>
  <si>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</si>
  <si>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</si>
  <si>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</si>
  <si>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</si>
  <si>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</si>
  <si>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</si>
  <si>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</si>
  <si>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</si>
  <si>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</si>
  <si>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</si>
  <si>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</si>
  <si>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</si>
  <si>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</si>
  <si>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</si>
  <si>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</si>
  <si>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</si>
  <si>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</si>
  <si>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</si>
  <si>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</si>
  <si>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</si>
  <si>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</si>
  <si>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</si>
  <si>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</si>
  <si>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</si>
  <si>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</si>
  <si>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</si>
  <si>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</si>
  <si>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</si>
  <si>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</si>
  <si>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</si>
  <si>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</si>
  <si>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</si>
  <si>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</si>
  <si>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</si>
  <si>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</si>
  <si>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</si>
  <si>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</si>
  <si>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</si>
  <si>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</si>
  <si>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</si>
  <si>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</si>
  <si>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</si>
  <si>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</si>
  <si>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</si>
  <si>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</si>
  <si>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</si>
  <si>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</si>
  <si>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</si>
  <si>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</si>
  <si>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</si>
  <si>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</si>
  <si>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</si>
  <si>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</si>
  <si>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</si>
  <si>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</si>
  <si>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</si>
  <si>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</si>
  <si>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</si>
  <si>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</si>
  <si>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</si>
  <si>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</si>
  <si>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</si>
  <si>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</si>
  <si>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</si>
  <si>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</si>
  <si>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</si>
  <si>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</si>
  <si>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</si>
  <si>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</si>
  <si>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</si>
  <si>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</si>
  <si>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</si>
  <si>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</si>
  <si>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</si>
  <si>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</si>
  <si>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</si>
  <si>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</si>
  <si>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</si>
  <si>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</si>
  <si>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</si>
  <si>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</si>
  <si>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</si>
  <si>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</si>
  <si>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</si>
  <si>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</si>
  <si>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</si>
  <si>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</si>
  <si>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</si>
  <si>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</si>
  <si>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</si>
  <si>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</si>
  <si>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</si>
  <si>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</si>
  <si>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</si>
  <si>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</si>
  <si>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</si>
  <si>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</si>
  <si>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</si>
  <si>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</si>
  <si>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</si>
  <si>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</si>
  <si>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</si>
  <si>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</si>
  <si>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</si>
  <si>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</si>
  <si>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</si>
  <si>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</si>
  <si>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</si>
  <si>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</si>
  <si>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</si>
  <si>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</si>
  <si>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</si>
  <si>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</si>
  <si>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</si>
  <si>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</si>
  <si>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</si>
  <si>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</si>
  <si>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</si>
  <si>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</si>
  <si>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</si>
  <si>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</si>
  <si>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</si>
  <si>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</si>
  <si>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</si>
  <si>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</si>
  <si>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</si>
  <si>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</si>
  <si>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</si>
  <si>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</si>
  <si>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</si>
  <si>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</si>
  <si>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</si>
  <si>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</si>
  <si>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</si>
  <si>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</si>
  <si>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</si>
  <si>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</si>
  <si>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</si>
  <si>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</si>
  <si>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</si>
  <si>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</si>
  <si>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</si>
  <si>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</si>
  <si>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</si>
  <si>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</si>
  <si>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</si>
  <si>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</si>
  <si>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</si>
  <si>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</si>
  <si>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</si>
  <si>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</si>
  <si>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</si>
  <si>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</si>
  <si>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</si>
  <si>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</si>
  <si>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</si>
  <si>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</si>
  <si>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</si>
  <si>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</si>
  <si>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</si>
  <si>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</si>
  <si>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</si>
  <si>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</si>
  <si>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</si>
  <si>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</si>
  <si>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</si>
  <si>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</si>
  <si>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</si>
  <si>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</si>
  <si>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</si>
  <si>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</si>
  <si>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</si>
  <si>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</si>
  <si>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</si>
  <si>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</si>
  <si>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</si>
  <si>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</si>
  <si>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</si>
  <si>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</si>
  <si>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</si>
  <si>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</si>
  <si>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</si>
  <si>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</si>
  <si>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</si>
  <si>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</si>
  <si>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</si>
  <si>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</si>
  <si>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</si>
  <si>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</si>
  <si>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</si>
  <si>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</si>
  <si>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</si>
  <si>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</si>
  <si>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</si>
  <si>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</si>
  <si>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</si>
  <si>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</si>
  <si>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</si>
  <si>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</si>
  <si>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</si>
  <si>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</si>
  <si>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</si>
  <si>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</si>
  <si>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</si>
  <si>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</si>
  <si>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</si>
  <si>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</si>
  <si>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</si>
  <si>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</si>
  <si>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</si>
  <si>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</si>
  <si>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</si>
  <si>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</si>
  <si>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</si>
  <si>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</si>
  <si>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</si>
  <si>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</si>
  <si>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</si>
  <si>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</si>
  <si>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</si>
  <si>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</si>
  <si>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</si>
  <si>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</si>
  <si>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</si>
  <si>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</si>
  <si>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</si>
  <si>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</si>
  <si>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</si>
  <si>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</si>
  <si>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</si>
  <si>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</si>
  <si>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</si>
  <si>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</si>
  <si>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</si>
  <si>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</si>
  <si>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</si>
  <si>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</si>
  <si>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</si>
  <si>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</si>
  <si>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</si>
  <si>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</si>
  <si>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</si>
  <si>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</si>
  <si>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</si>
  <si>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</si>
  <si>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</si>
  <si>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</si>
  <si>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</si>
  <si>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</si>
  <si>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</si>
  <si>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</si>
  <si>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</si>
  <si>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</si>
  <si>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</si>
  <si>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</si>
  <si>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</si>
  <si>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</si>
  <si>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</si>
  <si>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</si>
  <si>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</si>
  <si>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</si>
  <si>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</si>
  <si>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</si>
  <si>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</si>
  <si>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</si>
  <si>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</si>
  <si>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</si>
  <si>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</si>
  <si>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</si>
  <si>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</si>
  <si>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</si>
  <si>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</si>
  <si>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</si>
  <si>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</si>
  <si>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</si>
  <si>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</si>
  <si>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</si>
  <si>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</si>
  <si>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</si>
  <si>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</si>
  <si>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</si>
  <si>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</si>
  <si>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</si>
  <si>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</si>
  <si>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</si>
  <si>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</si>
  <si>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</si>
  <si>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</si>
  <si>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</si>
  <si>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</si>
  <si>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</si>
  <si>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</si>
  <si>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</si>
  <si>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</si>
  <si>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</si>
  <si>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</si>
  <si>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</si>
  <si>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</si>
  <si>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</si>
  <si>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</si>
  <si>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</si>
  <si>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</si>
  <si>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</si>
  <si>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</si>
  <si>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</si>
  <si>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</si>
  <si>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</si>
  <si>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</si>
  <si>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</si>
  <si>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</si>
  <si>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</si>
  <si>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</si>
  <si>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</si>
  <si>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</si>
  <si>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</si>
  <si>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</si>
  <si>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</si>
  <si>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</si>
  <si>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</si>
  <si>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</si>
  <si>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</si>
  <si>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</si>
  <si>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</si>
  <si>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</si>
  <si>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</si>
  <si>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</si>
  <si>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</si>
  <si>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</si>
  <si>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</si>
  <si>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</si>
  <si>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</si>
  <si>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</si>
  <si>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</si>
  <si>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</si>
  <si>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</si>
  <si>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</si>
  <si>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</si>
  <si>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</si>
  <si>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</si>
  <si>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</si>
  <si>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</si>
  <si>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</si>
  <si>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</si>
  <si>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</si>
  <si>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</si>
  <si>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</si>
  <si>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</si>
  <si>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</si>
  <si>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</si>
  <si>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</si>
  <si>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</si>
  <si>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</si>
  <si>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</si>
  <si>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</si>
  <si>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</si>
  <si>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</si>
  <si>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</si>
  <si>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</si>
  <si>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</si>
  <si>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</si>
  <si>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</si>
  <si>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</si>
  <si>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</si>
  <si>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</si>
  <si>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</si>
  <si>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</si>
  <si>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</si>
  <si>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</si>
  <si>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</si>
  <si>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</si>
  <si>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</si>
  <si>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</si>
  <si>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</si>
  <si>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</si>
  <si>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</si>
  <si>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</si>
  <si>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</si>
  <si>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</si>
  <si>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</si>
  <si>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</si>
  <si>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</si>
  <si>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</si>
  <si>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</si>
  <si>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</si>
  <si>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</si>
  <si>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</si>
  <si>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</si>
  <si>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</si>
  <si>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</si>
  <si>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</si>
  <si>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</si>
  <si>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</si>
  <si>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</si>
  <si>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</si>
  <si>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</si>
  <si>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</si>
  <si>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</si>
  <si>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</si>
  <si>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</si>
  <si>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</si>
  <si>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</si>
  <si>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</si>
  <si>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</si>
  <si>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</si>
  <si>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</si>
  <si>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</si>
  <si>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</si>
  <si>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</si>
  <si>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</si>
  <si>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</si>
  <si>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</si>
  <si>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</si>
  <si>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</si>
  <si>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</si>
  <si>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</si>
  <si>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</si>
  <si>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</si>
  <si>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</si>
  <si>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</si>
  <si>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</si>
  <si>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</si>
  <si>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</si>
  <si>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</si>
  <si>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</si>
  <si>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</si>
  <si>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</si>
  <si>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</si>
  <si>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</si>
  <si>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</si>
  <si>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</si>
  <si>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</si>
  <si>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</si>
  <si>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</si>
  <si>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</si>
  <si>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</si>
  <si>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</si>
  <si>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</si>
  <si>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</si>
  <si>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</si>
  <si>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</si>
  <si>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</si>
  <si>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</si>
  <si>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</si>
  <si>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</si>
  <si>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</si>
  <si>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</si>
  <si>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</si>
  <si>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</si>
  <si>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</si>
  <si>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</si>
  <si>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</si>
  <si>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</si>
  <si>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</si>
  <si>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</si>
  <si>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</si>
  <si>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</si>
  <si>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</si>
  <si>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</si>
  <si>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</si>
  <si>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</si>
  <si>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</si>
  <si>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</si>
  <si>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</si>
  <si>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</si>
  <si>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</si>
  <si>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</si>
  <si>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</si>
  <si>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</si>
  <si>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</si>
  <si>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</si>
  <si>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</si>
  <si>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</si>
  <si>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</si>
  <si>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</si>
  <si>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</si>
  <si>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</si>
  <si>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</si>
  <si>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</si>
  <si>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</si>
  <si>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</si>
  <si>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</si>
  <si>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</si>
  <si>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</si>
  <si>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</si>
  <si>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</si>
  <si>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</si>
  <si>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</si>
  <si>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</si>
  <si>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</si>
  <si>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</si>
  <si>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</si>
  <si>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</si>
  <si>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</si>
  <si>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</si>
  <si>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</si>
  <si>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</si>
  <si>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</si>
  <si>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</si>
  <si>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</si>
  <si>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</si>
  <si>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</si>
  <si>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</si>
  <si>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</si>
  <si>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</si>
  <si>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</si>
  <si>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</si>
  <si>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</si>
  <si>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</si>
  <si>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</si>
  <si>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</si>
  <si>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</si>
  <si>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</si>
  <si>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</si>
  <si>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</si>
  <si>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</si>
  <si>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</si>
  <si>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</si>
  <si>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</si>
  <si>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</si>
  <si>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</si>
  <si>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</si>
  <si>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</si>
  <si>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</si>
  <si>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</si>
  <si>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</si>
  <si>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</si>
  <si>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</si>
  <si>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</si>
  <si>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</si>
  <si>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</si>
  <si>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</si>
  <si>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</si>
  <si>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</si>
  <si>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</si>
  <si>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</si>
  <si>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</si>
  <si>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</si>
  <si>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</si>
  <si>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</si>
  <si>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</si>
  <si>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</si>
  <si>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</si>
  <si>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</si>
  <si>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</si>
  <si>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</si>
  <si>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</si>
  <si>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</si>
  <si>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</si>
  <si>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</si>
  <si>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</si>
  <si>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</si>
  <si>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</si>
  <si>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</si>
  <si>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</si>
  <si>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</si>
  <si>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</si>
  <si>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</si>
  <si>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</si>
  <si>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</si>
  <si>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</si>
  <si>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</si>
  <si>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</si>
  <si>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</si>
  <si>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</si>
  <si>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</si>
  <si>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</si>
  <si>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</si>
  <si>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</si>
  <si>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</si>
  <si>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</si>
  <si>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</si>
  <si>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</si>
  <si>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</si>
  <si>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</si>
  <si>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</si>
  <si>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</si>
  <si>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</si>
  <si>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</si>
  <si>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</si>
  <si>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</si>
  <si>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</si>
  <si>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</si>
  <si>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</si>
  <si>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</si>
  <si>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</si>
  <si>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</si>
  <si>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</si>
  <si>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</si>
  <si>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</si>
  <si>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</si>
  <si>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</si>
  <si>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</si>
  <si>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</si>
  <si>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</si>
  <si>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</si>
  <si>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</si>
  <si>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</si>
  <si>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</si>
  <si>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</si>
  <si>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</si>
  <si>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</si>
  <si>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</si>
  <si>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</si>
  <si>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</si>
  <si>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</si>
  <si>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</si>
  <si>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</si>
  <si>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</si>
  <si>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</si>
  <si>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</si>
  <si>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</si>
  <si>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</si>
  <si>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</si>
  <si>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</si>
  <si>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</si>
  <si>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</si>
  <si>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</si>
  <si>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</si>
  <si>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</si>
  <si>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</si>
  <si>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</si>
  <si>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</si>
  <si>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</si>
  <si>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</si>
  <si>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</si>
  <si>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</si>
  <si>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</si>
  <si>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</si>
  <si>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</si>
  <si>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</si>
  <si>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</si>
  <si>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</si>
  <si>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</si>
  <si>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</si>
  <si>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</si>
  <si>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</si>
  <si>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</si>
  <si>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</si>
  <si>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</si>
  <si>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</si>
  <si>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</si>
  <si>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</si>
  <si>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</si>
  <si>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</si>
  <si>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</si>
  <si>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</si>
  <si>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</si>
  <si>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</si>
  <si>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</si>
  <si>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</si>
  <si>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</si>
  <si>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</si>
  <si>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</si>
  <si>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</si>
  <si>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</si>
  <si>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</si>
  <si>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</si>
  <si>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</si>
  <si>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</si>
  <si>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</si>
  <si>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</si>
  <si>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</si>
  <si>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</si>
  <si>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</si>
  <si>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</si>
  <si>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</si>
  <si>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</si>
  <si>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</si>
  <si>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</si>
  <si>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</si>
  <si>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</si>
  <si>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</si>
  <si>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</si>
  <si>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</si>
  <si>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</si>
  <si>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</si>
  <si>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</si>
  <si>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</si>
  <si>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</si>
  <si>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</si>
  <si>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</si>
  <si>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</si>
  <si>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</si>
  <si>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</si>
  <si>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</si>
  <si>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</si>
  <si>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</si>
  <si>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</si>
  <si>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</si>
  <si>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</si>
  <si>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</si>
  <si>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</si>
  <si>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</si>
  <si>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</si>
  <si>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</si>
  <si>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</si>
  <si>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</si>
  <si>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</si>
  <si>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</si>
  <si>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</si>
  <si>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</si>
  <si>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</si>
  <si>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</si>
  <si>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</si>
  <si>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</si>
  <si>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</si>
  <si>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</si>
  <si>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</si>
  <si>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</si>
  <si>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</si>
  <si>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</si>
  <si>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</si>
  <si>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</si>
  <si>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</si>
  <si>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</si>
  <si>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</si>
  <si>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</si>
  <si>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</si>
  <si>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</si>
  <si>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</si>
  <si>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</si>
  <si>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</si>
  <si>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</si>
  <si>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</si>
  <si>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</si>
  <si>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</si>
  <si>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</si>
  <si>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</si>
  <si>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</si>
  <si>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</si>
  <si>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</si>
  <si>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</si>
  <si>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</si>
  <si>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</si>
  <si>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</si>
  <si>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</si>
  <si>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</si>
  <si>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</si>
  <si>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</si>
  <si>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</si>
  <si>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</si>
  <si>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</si>
  <si>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</si>
  <si>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</si>
  <si>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</si>
  <si>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</si>
  <si>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</si>
  <si>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</si>
  <si>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</si>
  <si>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</si>
  <si>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</si>
  <si>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</si>
  <si>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</si>
  <si>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</si>
  <si>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</si>
  <si>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</si>
  <si>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</si>
  <si>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</si>
  <si>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</si>
  <si>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</si>
  <si>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</si>
  <si>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</si>
  <si>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</si>
  <si>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</si>
  <si>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</si>
  <si>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</si>
  <si>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</si>
  <si>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</si>
  <si>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</si>
  <si>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</si>
  <si>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</si>
  <si>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</si>
  <si>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</si>
  <si>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</si>
  <si>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</si>
  <si>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</si>
  <si>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</si>
  <si>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</si>
  <si>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</si>
  <si>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</si>
  <si>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</si>
  <si>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</si>
  <si>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</si>
  <si>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</si>
  <si>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</si>
  <si>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</si>
  <si>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</si>
  <si>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</si>
  <si>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</si>
  <si>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</si>
  <si>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</si>
  <si>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</si>
  <si>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</si>
  <si>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</si>
  <si>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</si>
  <si>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</si>
  <si>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</si>
  <si>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</si>
  <si>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</si>
  <si>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</si>
  <si>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</si>
  <si>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</si>
  <si>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</si>
  <si>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</si>
  <si>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</si>
  <si>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</si>
  <si>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</si>
  <si>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</si>
  <si>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</si>
  <si>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</si>
  <si>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</si>
  <si>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</si>
  <si>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</si>
  <si>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</si>
  <si>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</si>
  <si>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</si>
  <si>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</si>
  <si>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</si>
  <si>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</si>
  <si>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</si>
  <si>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</si>
  <si>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</si>
  <si>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</si>
  <si>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</si>
  <si>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</si>
  <si>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</si>
  <si>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</si>
  <si>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</si>
  <si>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</si>
  <si>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</si>
  <si>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</si>
  <si>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</si>
  <si>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</si>
  <si>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</si>
  <si>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</si>
  <si>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</si>
  <si>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</si>
  <si>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</si>
  <si>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</si>
  <si>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</si>
  <si>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</si>
  <si>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</si>
  <si>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</si>
  <si>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</si>
  <si>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</si>
  <si>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</si>
  <si>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</si>
  <si>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</si>
  <si>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</si>
  <si>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</si>
  <si>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</si>
  <si>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</si>
  <si>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</si>
  <si>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</si>
  <si>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</si>
  <si>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</si>
  <si>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</si>
  <si>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</si>
  <si>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</si>
  <si>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</si>
  <si>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</si>
  <si>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</si>
  <si>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</si>
  <si>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</si>
  <si>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</si>
  <si>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</si>
  <si>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</si>
  <si>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</si>
  <si>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</si>
  <si>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</si>
  <si>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</si>
  <si>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</si>
  <si>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</si>
  <si>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</si>
  <si>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</si>
  <si>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</si>
  <si>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</si>
  <si>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</si>
  <si>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</si>
  <si>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</si>
  <si>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</si>
  <si>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</si>
  <si>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</si>
  <si>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</si>
  <si>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</si>
  <si>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</si>
  <si>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</si>
  <si>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</si>
  <si>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</si>
  <si>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</si>
  <si>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</si>
  <si>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</si>
  <si>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</si>
  <si>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</si>
  <si>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</si>
  <si>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</si>
  <si>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</si>
  <si>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</si>
  <si>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</si>
  <si>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</si>
  <si>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</si>
  <si>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</si>
  <si>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</si>
  <si>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</si>
  <si>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</si>
  <si>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</si>
  <si>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</si>
  <si>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</si>
  <si>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</si>
  <si>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</si>
  <si>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</si>
  <si>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</si>
  <si>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</si>
  <si>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</si>
  <si>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</si>
  <si>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</si>
  <si>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</si>
  <si>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</si>
  <si>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</si>
  <si>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</si>
  <si>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</si>
  <si>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</si>
  <si>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</si>
  <si>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</si>
  <si>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</si>
  <si>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</si>
  <si>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</si>
  <si>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</si>
  <si>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</si>
  <si>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</si>
  <si>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</si>
  <si>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</si>
  <si>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</si>
  <si>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</si>
  <si>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</si>
  <si>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</si>
  <si>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</si>
  <si>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</si>
  <si>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</si>
  <si>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</si>
  <si>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</si>
  <si>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</si>
  <si>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</si>
  <si>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</si>
  <si>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</si>
  <si>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</si>
  <si>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</si>
  <si>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</si>
  <si>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</si>
  <si>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</si>
  <si>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</si>
  <si>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</si>
  <si>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</si>
  <si>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</si>
  <si>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</si>
  <si>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</si>
  <si>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</si>
  <si>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</si>
  <si>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</si>
  <si>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</si>
  <si>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</si>
  <si>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</si>
  <si>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</si>
  <si>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</si>
  <si>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</si>
  <si>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</si>
  <si>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</si>
  <si>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</si>
  <si>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</si>
  <si>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</si>
  <si>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</si>
  <si>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</si>
  <si>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</si>
  <si>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</si>
  <si>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</si>
  <si>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</si>
  <si>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</si>
  <si>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</si>
  <si>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</si>
  <si>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</si>
  <si>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</si>
  <si>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</si>
  <si>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</si>
  <si>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</si>
  <si>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</si>
  <si>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</si>
  <si>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</si>
  <si>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</si>
  <si>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</si>
  <si>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</si>
  <si>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</si>
  <si>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</si>
  <si>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</si>
  <si>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</si>
  <si>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</si>
  <si>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</si>
  <si>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</si>
  <si>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</si>
  <si>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</si>
  <si>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</si>
  <si>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</si>
  <si>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</si>
  <si>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</si>
  <si>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</si>
  <si>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</si>
  <si>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</si>
  <si>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</si>
  <si>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</si>
  <si>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</si>
  <si>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</si>
  <si>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</si>
  <si>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</si>
  <si>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</si>
  <si>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</si>
  <si>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</si>
  <si>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</si>
  <si>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</si>
  <si>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</si>
  <si>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</si>
  <si>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</si>
  <si>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</si>
  <si>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</si>
  <si>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</si>
  <si>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</si>
  <si>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</si>
  <si>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</si>
  <si>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</si>
  <si>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</si>
  <si>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</si>
  <si>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</si>
  <si>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</si>
  <si>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</si>
  <si>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</si>
  <si>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</si>
  <si>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</si>
  <si>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</si>
  <si>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</si>
  <si>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</si>
  <si>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</si>
  <si>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</si>
  <si>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</si>
  <si>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</si>
  <si>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</si>
  <si>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</si>
  <si>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</si>
  <si>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</si>
  <si>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</si>
  <si>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</si>
  <si>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</si>
  <si>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</si>
  <si>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</si>
  <si>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</si>
  <si>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</si>
  <si>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</si>
  <si>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</si>
  <si>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</si>
  <si>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</si>
  <si>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</si>
  <si>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</si>
  <si>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</si>
  <si>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</si>
  <si>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</si>
  <si>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</si>
  <si>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</si>
  <si>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</si>
  <si>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</si>
  <si>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</si>
  <si>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</si>
  <si>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</si>
  <si>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</si>
  <si>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</si>
  <si>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</si>
  <si>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</si>
  <si>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</si>
  <si>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</si>
  <si>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</si>
  <si>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</si>
  <si>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</si>
  <si>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</si>
  <si>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</si>
  <si>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</si>
  <si>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</si>
  <si>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</si>
  <si>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</si>
  <si>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</si>
  <si>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</si>
  <si>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</si>
  <si>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</si>
  <si>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</si>
  <si>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</si>
  <si>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</si>
  <si>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</si>
  <si>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</si>
  <si>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</si>
  <si>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</si>
  <si>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</si>
  <si>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</si>
  <si>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</si>
  <si>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</si>
  <si>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</si>
  <si>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</si>
  <si>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</si>
  <si>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</si>
  <si>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</si>
  <si>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</si>
  <si>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</si>
  <si>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</si>
  <si>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</si>
  <si>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</si>
  <si>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</si>
  <si>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</si>
  <si>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</si>
  <si>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</si>
  <si>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</si>
  <si>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</si>
  <si>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</si>
  <si>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</si>
  <si>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</si>
  <si>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</si>
  <si>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</si>
  <si>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</si>
  <si>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</si>
  <si>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</si>
  <si>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</si>
  <si>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</si>
  <si>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</si>
  <si>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</si>
  <si>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</si>
  <si>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</si>
  <si>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</si>
  <si>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</si>
  <si>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</si>
  <si>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</si>
  <si>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</si>
  <si>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</si>
  <si>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</si>
  <si>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</si>
  <si>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</si>
  <si>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</si>
  <si>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</si>
  <si>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</si>
  <si>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</si>
  <si>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</si>
  <si>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</si>
  <si>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</si>
  <si>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</si>
  <si>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</si>
  <si>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</si>
  <si>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</si>
  <si>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</si>
  <si>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</si>
  <si>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</si>
  <si>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</si>
  <si>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</si>
  <si>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</si>
  <si>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</si>
  <si>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</si>
  <si>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</si>
  <si>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</si>
  <si>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</si>
  <si>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</si>
  <si>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</si>
  <si>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</si>
  <si>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</si>
  <si>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</si>
  <si>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</si>
  <si>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</si>
  <si>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</si>
  <si>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</si>
  <si>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</si>
  <si>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</si>
  <si>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</si>
  <si>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</si>
  <si>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</si>
  <si>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</si>
  <si>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</si>
  <si>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</si>
  <si>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</si>
  <si>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</si>
  <si>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</si>
  <si>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</si>
  <si>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</si>
  <si>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</si>
  <si>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</si>
  <si>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</si>
  <si>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</si>
  <si>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</si>
  <si>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</si>
  <si>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</si>
  <si>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</si>
  <si>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</si>
  <si>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</si>
  <si>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</si>
  <si>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</si>
  <si>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</si>
  <si>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</si>
  <si>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</si>
  <si>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</si>
  <si>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</si>
  <si>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</si>
  <si>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</si>
  <si>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</si>
  <si>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</si>
  <si>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</si>
  <si>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</si>
  <si>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</si>
  <si>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</si>
  <si>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</si>
  <si>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</si>
  <si>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</si>
  <si>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</si>
  <si>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</si>
  <si>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</si>
  <si>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</si>
  <si>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</si>
  <si>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</si>
  <si>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</si>
  <si>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</si>
  <si>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</si>
  <si>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</si>
  <si>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</si>
  <si>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</si>
  <si>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</si>
  <si>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</si>
  <si>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</si>
  <si>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</si>
  <si>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</si>
  <si>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</si>
  <si>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</si>
  <si>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</si>
  <si>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</si>
  <si>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</si>
  <si>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</si>
  <si>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</si>
  <si>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</si>
  <si>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</si>
  <si>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</si>
  <si>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</si>
  <si>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</si>
  <si>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</si>
  <si>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</si>
  <si>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</si>
  <si>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</si>
  <si>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</si>
  <si>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</si>
  <si>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</si>
  <si>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</si>
  <si>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</si>
  <si>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</si>
  <si>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</si>
  <si>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</si>
  <si>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</si>
  <si>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</si>
  <si>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</si>
  <si>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</si>
  <si>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</si>
  <si>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</si>
  <si>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</si>
  <si>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</si>
  <si>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</si>
  <si>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</si>
  <si>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</si>
  <si>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</si>
  <si>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</si>
  <si>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</si>
  <si>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</si>
  <si>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</si>
  <si>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</si>
  <si>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</si>
  <si>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</si>
  <si>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</si>
  <si>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</si>
  <si>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</si>
  <si>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</si>
  <si>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</si>
  <si>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</si>
  <si>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</si>
  <si>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</si>
  <si>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</si>
  <si>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</si>
  <si>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</si>
  <si>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</si>
  <si>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</si>
  <si>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</si>
  <si>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</si>
  <si>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</si>
  <si>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</si>
  <si>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</si>
  <si>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</si>
  <si>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</si>
  <si>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</si>
  <si>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</si>
  <si>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</si>
  <si>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</si>
  <si>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</si>
  <si>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</si>
  <si>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</si>
  <si>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</si>
  <si>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</si>
  <si>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</si>
  <si>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</si>
  <si>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</si>
  <si>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</si>
  <si>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</si>
  <si>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</si>
  <si>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</si>
  <si>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</si>
  <si>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</si>
  <si>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</si>
  <si>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</si>
  <si>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</si>
  <si>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</si>
  <si>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</si>
  <si>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</si>
  <si>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</si>
  <si>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</si>
  <si>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</si>
  <si>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</si>
  <si>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</si>
  <si>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</si>
  <si>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</si>
  <si>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</si>
  <si>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</si>
  <si>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</si>
  <si>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</si>
  <si>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</si>
  <si>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</si>
  <si>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</si>
  <si>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</si>
  <si>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</si>
  <si>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</si>
  <si>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</si>
  <si>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</si>
  <si>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</si>
  <si>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</si>
  <si>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</si>
  <si>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</si>
  <si>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</si>
  <si>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</si>
  <si>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</si>
  <si>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</si>
  <si>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</si>
  <si>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</si>
  <si>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</si>
  <si>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</si>
  <si>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</si>
  <si>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</si>
  <si>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</si>
  <si>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</si>
  <si>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</si>
  <si>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</si>
  <si>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</si>
  <si>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</si>
  <si>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</si>
  <si>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</si>
  <si>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</si>
  <si>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</si>
  <si>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</si>
  <si>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</si>
  <si>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</si>
  <si>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</si>
  <si>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</si>
  <si>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</si>
  <si>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</si>
  <si>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</si>
  <si>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</si>
  <si>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</si>
  <si>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</si>
  <si>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</si>
  <si>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</si>
  <si>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</si>
  <si>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</si>
  <si>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</si>
  <si>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</si>
  <si>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</si>
  <si>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</si>
  <si>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</si>
  <si>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</si>
  <si>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</si>
  <si>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</si>
  <si>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</si>
  <si>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</si>
  <si>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</si>
  <si>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</si>
  <si>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</si>
  <si>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</si>
  <si>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</si>
  <si>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</si>
  <si>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</si>
  <si>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</si>
  <si>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</si>
  <si>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</si>
  <si>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</si>
  <si>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</si>
  <si>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</si>
  <si>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</si>
  <si>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</si>
  <si>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</si>
  <si>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</si>
  <si>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</si>
  <si>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</si>
  <si>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</si>
  <si>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</si>
  <si>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</si>
  <si>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</si>
  <si>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</si>
  <si>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</si>
  <si>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</si>
  <si>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</si>
  <si>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</si>
  <si>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</si>
  <si>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</si>
  <si>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</si>
  <si>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</si>
  <si>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</si>
  <si>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</si>
  <si>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</si>
  <si>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</si>
  <si>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</si>
  <si>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</si>
  <si>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</si>
  <si>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</si>
  <si>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</si>
  <si>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</si>
  <si>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</si>
  <si>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</si>
  <si>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</si>
  <si>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</si>
  <si>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</si>
  <si>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</si>
  <si>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</si>
  <si>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</si>
  <si>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</si>
  <si>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</si>
  <si>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</si>
  <si>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</si>
  <si>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</si>
  <si>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</si>
  <si>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</si>
  <si>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</si>
  <si>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</si>
  <si>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</si>
  <si>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</si>
  <si>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</si>
  <si>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</si>
  <si>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</si>
  <si>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</si>
  <si>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</si>
  <si>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</si>
  <si>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</si>
  <si>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</si>
  <si>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</si>
  <si>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</si>
  <si>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</si>
  <si>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</si>
  <si>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</si>
  <si>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</si>
  <si>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</si>
  <si>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</si>
  <si>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</si>
  <si>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</si>
  <si>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</si>
  <si>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</si>
  <si>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</si>
  <si>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</si>
  <si>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</si>
  <si>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</si>
  <si>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</si>
  <si>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</si>
  <si>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</si>
  <si>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</si>
  <si>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</si>
  <si>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</si>
  <si>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</si>
  <si>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</si>
  <si>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</si>
  <si>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</si>
  <si>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</si>
  <si>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</si>
  <si>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</si>
  <si>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</si>
  <si>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</si>
  <si>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</si>
  <si>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</si>
  <si>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</si>
  <si>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</si>
  <si>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</si>
  <si>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</si>
  <si>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</si>
  <si>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</si>
  <si>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</si>
  <si>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</si>
  <si>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</si>
  <si>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</si>
  <si>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</si>
  <si>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</si>
  <si>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</si>
  <si>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</si>
  <si>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</si>
  <si>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</si>
  <si>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</si>
  <si>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</si>
  <si>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</si>
  <si>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</si>
  <si>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</si>
  <si>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</si>
  <si>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</si>
  <si>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</si>
  <si>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</si>
  <si>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</si>
  <si>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</si>
  <si>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</si>
  <si>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</si>
  <si>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</si>
  <si>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</si>
  <si>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</si>
  <si>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</si>
  <si>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</si>
  <si>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</si>
  <si>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</si>
  <si>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</si>
  <si>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</si>
  <si>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</si>
  <si>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</si>
  <si>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</si>
  <si>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</si>
  <si>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</si>
  <si>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</si>
  <si>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</si>
  <si>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</si>
  <si>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</si>
  <si>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</si>
  <si>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</si>
  <si>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</si>
  <si>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</si>
  <si>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</si>
  <si>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</si>
  <si>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</si>
  <si>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</si>
  <si>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</si>
  <si>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</si>
  <si>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</si>
  <si>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</si>
  <si>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</si>
  <si>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</si>
  <si>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</si>
  <si>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</si>
  <si>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</si>
  <si>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</si>
  <si>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</si>
  <si>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</si>
  <si>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</si>
  <si>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</si>
  <si>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</si>
  <si>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</si>
  <si>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</si>
  <si>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</si>
  <si>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</si>
  <si>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</si>
  <si>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</si>
  <si>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</si>
  <si>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</si>
  <si>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</si>
  <si>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</si>
  <si>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</si>
  <si>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</si>
  <si>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</si>
  <si>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</si>
  <si>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</si>
  <si>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</si>
  <si>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</si>
  <si>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</si>
  <si>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</si>
  <si>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</si>
  <si>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</si>
  <si>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</si>
  <si>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</si>
  <si>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</si>
  <si>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</si>
  <si>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</si>
  <si>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</si>
  <si>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</si>
  <si>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</si>
  <si>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</si>
  <si>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</si>
  <si>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</si>
  <si>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</si>
  <si>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</si>
  <si>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</si>
  <si>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</si>
  <si>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</si>
  <si>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</si>
  <si>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</si>
  <si>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</si>
  <si>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</si>
  <si>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</si>
  <si>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</si>
  <si>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</si>
  <si>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</si>
  <si>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</si>
  <si>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</si>
  <si>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</si>
  <si>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</si>
  <si>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</si>
  <si>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</si>
  <si>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</si>
  <si>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</si>
  <si>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</si>
  <si>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</si>
  <si>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</si>
  <si>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</si>
  <si>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</si>
  <si>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</si>
  <si>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</si>
  <si>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</si>
  <si>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</si>
  <si>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</si>
  <si>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</si>
  <si>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</si>
  <si>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</si>
  <si>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</si>
  <si>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</si>
  <si>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</si>
  <si>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</si>
  <si>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</si>
  <si>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</si>
  <si>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</si>
  <si>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</si>
  <si>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</si>
  <si>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</si>
  <si>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</si>
  <si>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</si>
  <si>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</si>
  <si>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</si>
  <si>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</si>
  <si>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</si>
  <si>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</si>
  <si>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</si>
  <si>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</si>
  <si>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</si>
  <si>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</si>
  <si>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</si>
  <si>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</si>
  <si>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</si>
  <si>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</si>
  <si>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</si>
  <si>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</si>
  <si>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</si>
  <si>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</si>
  <si>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</si>
  <si>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</si>
  <si>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</si>
  <si>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</si>
  <si>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</si>
  <si>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</si>
  <si>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</si>
  <si>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</si>
  <si>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</si>
  <si>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</si>
  <si>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</si>
  <si>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</si>
  <si>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</si>
  <si>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</si>
  <si>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</si>
  <si>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</si>
  <si>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</si>
  <si>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</si>
  <si>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</si>
  <si>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</si>
  <si>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</si>
  <si>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</si>
  <si>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</si>
  <si>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</si>
  <si>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</si>
  <si>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</si>
  <si>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</si>
  <si>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</si>
  <si>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</si>
  <si>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</si>
  <si>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</si>
  <si>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</si>
  <si>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</si>
  <si>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</si>
  <si>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</si>
  <si>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</si>
  <si>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</si>
  <si>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</si>
  <si>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</si>
  <si>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</si>
  <si>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</si>
  <si>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</si>
  <si>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</si>
  <si>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</si>
  <si>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</si>
  <si>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</si>
  <si>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</si>
  <si>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</si>
  <si>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</si>
  <si>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</si>
  <si>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</si>
  <si>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</si>
  <si>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</si>
  <si>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</si>
  <si>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</si>
  <si>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</si>
  <si>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</si>
  <si>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</si>
  <si>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</si>
  <si>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</si>
  <si>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</si>
  <si>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</si>
  <si>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</si>
  <si>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</si>
  <si>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</si>
  <si>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</si>
  <si>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</si>
  <si>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</si>
  <si>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</si>
  <si>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</si>
  <si>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</si>
  <si>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</si>
  <si>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</si>
  <si>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</si>
  <si>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</si>
  <si>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</si>
  <si>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</si>
  <si>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</si>
  <si>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</si>
  <si>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</si>
  <si>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</si>
  <si>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</si>
  <si>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</si>
  <si>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</si>
  <si>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</si>
  <si>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</si>
  <si>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</si>
  <si>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</si>
  <si>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</si>
  <si>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</si>
  <si>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</si>
  <si>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</si>
  <si>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</si>
  <si>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</si>
  <si>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</si>
  <si>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</si>
  <si>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</si>
  <si>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</si>
  <si>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</si>
  <si>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</si>
  <si>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</si>
  <si>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</si>
  <si>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</si>
  <si>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</si>
  <si>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</si>
  <si>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</si>
  <si>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</si>
  <si>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</si>
  <si>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</si>
  <si>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</si>
  <si>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</si>
  <si>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</si>
  <si>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</si>
  <si>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</si>
  <si>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</si>
  <si>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</si>
  <si>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</si>
  <si>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</si>
  <si>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</si>
  <si>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</si>
  <si>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</si>
  <si>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</si>
  <si>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</si>
  <si>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</si>
  <si>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</si>
  <si>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</si>
  <si>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</si>
  <si>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</si>
  <si>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</si>
  <si>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</si>
  <si>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</si>
  <si>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</si>
  <si>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</si>
  <si>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</si>
  <si>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</si>
  <si>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</si>
  <si>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</si>
  <si>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</si>
  <si>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</si>
  <si>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</si>
  <si>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</si>
  <si>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</si>
  <si>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</si>
  <si>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</si>
  <si>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</si>
  <si>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</si>
  <si>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</si>
  <si>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</si>
  <si>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</si>
  <si>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</si>
  <si>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</si>
  <si>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</si>
  <si>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</si>
  <si>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</si>
  <si>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</si>
  <si>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</si>
  <si>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</si>
  <si>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</si>
  <si>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</si>
  <si>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</si>
  <si>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</si>
  <si>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</si>
  <si>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</si>
  <si>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</si>
  <si>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</si>
  <si>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</si>
  <si>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</si>
  <si>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</si>
  <si>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</si>
  <si>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</si>
  <si>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</si>
  <si>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</si>
  <si>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</si>
  <si>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</si>
  <si>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</si>
  <si>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</si>
  <si>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</si>
  <si>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</si>
  <si>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</si>
  <si>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</si>
  <si>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</si>
  <si>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</si>
  <si>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</si>
  <si>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</si>
  <si>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</si>
  <si>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</si>
  <si>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</si>
  <si>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</si>
  <si>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</si>
  <si>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</si>
  <si>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</si>
  <si>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</si>
  <si>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</si>
  <si>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</si>
  <si>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</si>
  <si>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</si>
  <si>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</si>
  <si>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</si>
  <si>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</si>
  <si>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</si>
  <si>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</si>
  <si>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</si>
  <si>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</si>
  <si>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</si>
  <si>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</si>
  <si>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</si>
  <si>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</si>
  <si>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</si>
  <si>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</si>
  <si>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</si>
  <si>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</si>
  <si>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</si>
  <si>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</si>
  <si>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</si>
  <si>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</si>
  <si>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</si>
  <si>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</si>
  <si>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</si>
  <si>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</si>
  <si>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</si>
  <si>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</si>
  <si>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</si>
  <si>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</si>
  <si>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</si>
  <si>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</si>
  <si>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</si>
  <si>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</si>
  <si>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</si>
  <si>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</si>
  <si>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</si>
  <si>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</si>
  <si>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</si>
  <si>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</si>
  <si>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</si>
  <si>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</si>
  <si>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</si>
  <si>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</si>
  <si>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</si>
  <si>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</si>
  <si>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</si>
  <si>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</si>
  <si>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</si>
  <si>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</si>
  <si>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</si>
  <si>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</si>
  <si>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</si>
  <si>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</si>
  <si>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</si>
  <si>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</si>
  <si>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</si>
  <si>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</si>
  <si>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</si>
  <si>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</si>
  <si>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</si>
  <si>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</si>
  <si>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</si>
  <si>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</si>
  <si>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</si>
  <si>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</si>
  <si>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</si>
  <si>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</si>
  <si>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</si>
  <si>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</si>
  <si>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</si>
  <si>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</si>
  <si>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</si>
  <si>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</si>
  <si>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</si>
  <si>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</si>
  <si>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</si>
  <si>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</si>
  <si>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</si>
  <si>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</si>
  <si>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</si>
  <si>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</si>
  <si>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</si>
  <si>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</si>
  <si>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</si>
  <si>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</si>
  <si>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</si>
  <si>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</si>
  <si>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</si>
  <si>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</si>
  <si>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</si>
  <si>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</si>
  <si>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</si>
  <si>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</si>
  <si>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</si>
  <si>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</si>
  <si>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</si>
  <si>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</si>
  <si>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</si>
  <si>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</si>
  <si>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</si>
  <si>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</si>
  <si>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</si>
  <si>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</si>
  <si>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</si>
  <si>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</si>
  <si>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</si>
  <si>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</si>
  <si>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</si>
  <si>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</si>
  <si>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</si>
  <si>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</si>
  <si>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</si>
  <si>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</si>
  <si>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</si>
  <si>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</si>
  <si>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</si>
  <si>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</si>
  <si>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</si>
  <si>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</si>
  <si>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</si>
  <si>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</si>
  <si>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</si>
  <si>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</si>
  <si>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</si>
  <si>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</si>
  <si>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</si>
  <si>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</si>
  <si>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</si>
  <si>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</si>
  <si>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</si>
  <si>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</si>
  <si>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</si>
  <si>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</si>
  <si>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</si>
  <si>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</si>
  <si>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</si>
  <si>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</si>
  <si>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</si>
  <si>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</si>
  <si>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</si>
  <si>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</si>
  <si>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</si>
  <si>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</si>
  <si>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</si>
  <si>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</si>
  <si>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</si>
  <si>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</si>
  <si>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</si>
  <si>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</si>
  <si>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</si>
  <si>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</si>
  <si>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</si>
  <si>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</si>
  <si>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</si>
  <si>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</si>
  <si>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</si>
  <si>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</si>
  <si>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</si>
  <si>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</si>
  <si>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</si>
  <si>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</si>
  <si>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</si>
  <si>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</si>
  <si>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</si>
  <si>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</si>
  <si>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</si>
  <si>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</si>
  <si>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</si>
  <si>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</si>
  <si>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</si>
  <si>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</si>
  <si>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</si>
  <si>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</si>
  <si>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</si>
  <si>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</si>
  <si>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</si>
  <si>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</si>
  <si>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</si>
  <si>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</si>
  <si>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</si>
  <si>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</si>
  <si>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</si>
  <si>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</si>
  <si>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</si>
  <si>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</si>
  <si>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</si>
  <si>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</si>
  <si>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</si>
  <si>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</si>
  <si>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</si>
  <si>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</si>
  <si>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</si>
  <si>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</si>
  <si>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</si>
  <si>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</si>
  <si>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</si>
  <si>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</si>
  <si>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</si>
  <si>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</si>
  <si>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</si>
  <si>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</si>
  <si>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</si>
  <si>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</si>
  <si>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</si>
  <si>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</si>
  <si>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</si>
  <si>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</si>
  <si>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</si>
  <si>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</si>
  <si>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</si>
  <si>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</si>
  <si>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</si>
  <si>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</si>
  <si>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</si>
  <si>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</si>
  <si>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</si>
  <si>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</si>
  <si>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</si>
  <si>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</si>
  <si>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</si>
  <si>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</si>
  <si>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</si>
  <si>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</si>
  <si>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</si>
  <si>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</si>
  <si>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</si>
  <si>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</si>
  <si>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</si>
  <si>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</si>
  <si>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</si>
  <si>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</si>
  <si>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</si>
  <si>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</si>
  <si>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</si>
  <si>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</si>
  <si>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</si>
  <si>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</si>
  <si>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</si>
  <si>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</si>
  <si>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</si>
  <si>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</si>
  <si>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</si>
  <si>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</si>
  <si>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</si>
  <si>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</si>
  <si>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</si>
  <si>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</si>
  <si>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</si>
  <si>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</si>
  <si>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</si>
  <si>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</si>
  <si>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</si>
  <si>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</si>
  <si>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</si>
  <si>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</si>
  <si>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</si>
  <si>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</si>
  <si>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</si>
  <si>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</si>
  <si>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</si>
  <si>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</si>
  <si>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</si>
  <si>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</si>
  <si>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</si>
  <si>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</si>
  <si>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</si>
  <si>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</si>
  <si>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</si>
  <si>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</si>
  <si>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</si>
  <si>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</si>
  <si>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</si>
  <si>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</si>
  <si>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</si>
  <si>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</si>
  <si>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</si>
  <si>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</si>
  <si>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</si>
  <si>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</si>
  <si>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</si>
  <si>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</si>
  <si>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</si>
  <si>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</si>
  <si>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</si>
  <si>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</si>
  <si>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</si>
  <si>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</si>
  <si>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</si>
  <si>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</si>
  <si>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</si>
  <si>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</si>
  <si>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</si>
  <si>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</si>
  <si>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</si>
  <si>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</si>
  <si>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</si>
  <si>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</si>
  <si>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</si>
  <si>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</si>
  <si>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</si>
  <si>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</si>
  <si>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</si>
  <si>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</si>
  <si>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</si>
  <si>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</si>
  <si>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</si>
  <si>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</si>
  <si>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</si>
  <si>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</si>
  <si>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</si>
  <si>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</si>
  <si>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</si>
  <si>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</si>
  <si>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</si>
  <si>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</si>
  <si>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</si>
  <si>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</si>
  <si>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</si>
  <si>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</si>
  <si>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</si>
  <si>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</si>
  <si>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</si>
  <si>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</si>
  <si>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</si>
  <si>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</si>
  <si>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</si>
  <si>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</si>
  <si>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</si>
  <si>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</si>
  <si>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</si>
  <si>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</si>
  <si>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</si>
  <si>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</si>
  <si>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</si>
  <si>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</si>
  <si>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</si>
  <si>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</si>
  <si>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</si>
  <si>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</si>
  <si>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</si>
  <si>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</si>
  <si>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</si>
  <si>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</si>
  <si>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</si>
  <si>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</si>
  <si>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</si>
  <si>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</si>
  <si>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</si>
  <si>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</si>
  <si>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</si>
  <si>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</si>
  <si>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</si>
  <si>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</si>
  <si>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</si>
  <si>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</si>
  <si>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</si>
  <si>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</si>
  <si>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</si>
  <si>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</si>
  <si>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</si>
  <si>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</si>
  <si>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</si>
  <si>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</si>
  <si>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</si>
  <si>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</si>
  <si>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</si>
  <si>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</si>
  <si>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</si>
  <si>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</si>
  <si>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</si>
  <si>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</si>
  <si>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</si>
  <si>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</si>
  <si>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</si>
  <si>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</si>
  <si>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</si>
  <si>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</si>
  <si>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</si>
  <si>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</si>
  <si>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</si>
  <si>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</si>
  <si>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</si>
  <si>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</si>
  <si>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</si>
  <si>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</si>
  <si>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</si>
  <si>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</si>
  <si>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</si>
  <si>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</si>
  <si>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</si>
  <si>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</si>
  <si>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</si>
  <si>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</si>
  <si>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</si>
  <si>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</si>
  <si>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</si>
  <si>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</si>
  <si>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</si>
  <si>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</si>
  <si>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</si>
  <si>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</si>
  <si>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</si>
  <si>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</si>
  <si>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</si>
  <si>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</si>
  <si>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</si>
  <si>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</si>
  <si>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</si>
  <si>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</si>
  <si>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</si>
  <si>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</si>
  <si>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</si>
  <si>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</si>
  <si>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</si>
  <si>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</si>
  <si>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</si>
  <si>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</si>
  <si>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</si>
  <si>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</si>
  <si>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</si>
  <si>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</si>
  <si>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</si>
  <si>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</si>
  <si>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</si>
  <si>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</si>
  <si>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</si>
  <si>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</si>
  <si>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</si>
  <si>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</si>
  <si>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</si>
  <si>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</si>
  <si>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</si>
  <si>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</si>
  <si>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</si>
  <si>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</si>
  <si>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</si>
  <si>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</si>
  <si>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</si>
  <si>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</si>
  <si>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</si>
  <si>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</si>
  <si>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</si>
  <si>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</si>
  <si>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</si>
  <si>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</si>
  <si>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</si>
  <si>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</si>
  <si>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</si>
  <si>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</si>
  <si>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</si>
  <si>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</si>
  <si>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</si>
  <si>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</si>
  <si>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</si>
  <si>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</si>
  <si>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</si>
  <si>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</si>
  <si>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</si>
  <si>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</si>
  <si>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</si>
  <si>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</si>
  <si>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</si>
  <si>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</si>
  <si>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</si>
  <si>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</si>
  <si>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</si>
  <si>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</si>
  <si>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</si>
  <si>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</si>
  <si>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</si>
  <si>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</si>
  <si>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</si>
  <si>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</si>
  <si>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</si>
  <si>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</si>
  <si>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</si>
  <si>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</si>
  <si>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</si>
  <si>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</si>
  <si>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</si>
  <si>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</si>
  <si>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</si>
  <si>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</si>
  <si>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</si>
  <si>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</si>
  <si>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</si>
  <si>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</si>
  <si>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</si>
  <si>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</si>
  <si>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</si>
  <si>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</si>
  <si>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</si>
  <si>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</si>
  <si>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</si>
  <si>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</si>
  <si>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</si>
  <si>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</si>
  <si>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</si>
  <si>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</si>
  <si>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</si>
  <si>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</si>
  <si>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</si>
  <si>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</si>
  <si>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</si>
  <si>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</si>
  <si>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</si>
  <si>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</si>
  <si>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</si>
  <si>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</si>
  <si>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</si>
  <si>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</si>
  <si>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</si>
  <si>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</si>
  <si>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</si>
  <si>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</si>
  <si>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</si>
  <si>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</si>
  <si>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</si>
  <si>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</si>
  <si>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</si>
  <si>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</si>
  <si>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</si>
  <si>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</si>
  <si>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</si>
  <si>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</si>
  <si>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</si>
  <si>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</si>
  <si>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</si>
  <si>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</si>
  <si>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</si>
  <si>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</si>
  <si>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</si>
  <si>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</si>
  <si>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</si>
  <si>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</si>
  <si>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</si>
  <si>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</si>
  <si>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</si>
  <si>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</si>
  <si>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</si>
  <si>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</si>
  <si>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</si>
  <si>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</si>
  <si>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</si>
  <si>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</si>
  <si>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</si>
  <si>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</si>
  <si>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</si>
  <si>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</si>
  <si>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</si>
  <si>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</si>
  <si>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</si>
  <si>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</si>
  <si>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</si>
  <si>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</si>
  <si>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</si>
  <si>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</si>
  <si>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</si>
  <si>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</si>
  <si>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</si>
  <si>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</si>
  <si>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</si>
  <si>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</si>
  <si>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</si>
  <si>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</si>
  <si>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</si>
  <si>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</si>
  <si>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</si>
  <si>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</si>
  <si>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</si>
  <si>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</si>
  <si>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</si>
  <si>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</si>
  <si>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</si>
  <si>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</si>
  <si>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</si>
  <si>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</si>
  <si>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</si>
  <si>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</si>
  <si>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</si>
  <si>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</si>
  <si>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</si>
  <si>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</si>
  <si>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</si>
  <si>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</si>
  <si>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</si>
  <si>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</si>
  <si>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</si>
  <si>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</si>
  <si>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</si>
  <si>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</si>
  <si>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</si>
  <si>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</si>
  <si>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</si>
  <si>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</si>
  <si>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</si>
  <si>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</si>
  <si>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</si>
  <si>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</si>
  <si>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</si>
  <si>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</si>
  <si>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</si>
  <si>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</si>
  <si>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</si>
  <si>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</si>
  <si>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</si>
  <si>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</si>
  <si>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</si>
  <si>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</si>
  <si>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</si>
  <si>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</si>
  <si>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</si>
  <si>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</si>
  <si>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</si>
  <si>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</si>
  <si>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</si>
  <si>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</si>
  <si>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</si>
  <si>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</si>
  <si>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</si>
  <si>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</si>
  <si>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</si>
  <si>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</si>
  <si>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</si>
  <si>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</si>
  <si>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</si>
  <si>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</si>
  <si>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</si>
  <si>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</si>
  <si>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</si>
  <si>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</si>
  <si>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</si>
  <si>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</si>
  <si>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</si>
  <si>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</si>
  <si>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</si>
  <si>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</si>
  <si>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</si>
  <si>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</si>
  <si>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</si>
  <si>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</si>
  <si>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</si>
  <si>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</si>
  <si>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</si>
  <si>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</si>
  <si>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</si>
  <si>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</si>
  <si>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</si>
  <si>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</si>
  <si>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</si>
  <si>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</si>
  <si>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</si>
  <si>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</si>
  <si>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</si>
  <si>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</si>
  <si>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</si>
  <si>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</si>
  <si>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</si>
  <si>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</si>
  <si>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</si>
  <si>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</si>
  <si>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</si>
  <si>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</si>
  <si>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</si>
  <si>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</si>
  <si>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</si>
  <si>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</si>
  <si>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</si>
  <si>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</si>
  <si>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</si>
  <si>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</si>
  <si>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</si>
  <si>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</si>
  <si>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</si>
  <si>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</si>
  <si>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</si>
  <si>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</si>
  <si>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</si>
  <si>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</si>
  <si>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</si>
  <si>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</si>
  <si>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</si>
  <si>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</si>
  <si>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</si>
  <si>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</si>
  <si>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</si>
  <si>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</si>
  <si>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</si>
  <si>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</si>
  <si>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</si>
  <si>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</si>
  <si>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</si>
  <si>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</si>
  <si>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</si>
  <si>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</si>
  <si>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</si>
  <si>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</si>
  <si>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</si>
  <si>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</si>
  <si>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</si>
  <si>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</si>
  <si>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</si>
  <si>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</si>
  <si>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</si>
  <si>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</si>
  <si>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</si>
  <si>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</si>
  <si>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</si>
  <si>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</si>
  <si>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</si>
  <si>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</si>
  <si>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</si>
  <si>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</si>
  <si>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</si>
  <si>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</si>
  <si>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</si>
  <si>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</si>
  <si>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</si>
  <si>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</si>
  <si>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</si>
  <si>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</si>
  <si>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</si>
  <si>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</si>
  <si>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</si>
  <si>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</si>
  <si>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</si>
  <si>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</si>
  <si>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</si>
  <si>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</si>
  <si>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</si>
  <si>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</si>
  <si>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</si>
  <si>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</si>
  <si>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</si>
  <si>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</si>
  <si>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</si>
  <si>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</si>
  <si>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</si>
  <si>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</si>
  <si>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</si>
  <si>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</si>
  <si>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</si>
  <si>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</si>
  <si>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</si>
  <si>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</si>
  <si>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</si>
  <si>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</si>
  <si>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</si>
  <si>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</si>
  <si>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</si>
  <si>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</si>
  <si>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</si>
  <si>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</si>
  <si>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</si>
  <si>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</si>
  <si>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</si>
  <si>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</si>
  <si>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</si>
  <si>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</si>
  <si>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</si>
  <si>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</si>
  <si>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</si>
  <si>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</si>
  <si>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</si>
  <si>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</si>
  <si>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</si>
  <si>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</si>
  <si>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</si>
  <si>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</si>
  <si>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</si>
  <si>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</si>
  <si>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</si>
  <si>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</si>
  <si>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</si>
  <si>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</si>
  <si>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</si>
  <si>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</si>
  <si>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</si>
  <si>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</si>
  <si>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</si>
  <si>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</si>
  <si>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</si>
  <si>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</si>
  <si>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</si>
  <si>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</si>
  <si>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</si>
  <si>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</si>
  <si>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</si>
  <si>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</si>
  <si>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</si>
  <si>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</si>
  <si>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</si>
  <si>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</si>
  <si>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</si>
  <si>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</si>
  <si>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</si>
  <si>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</si>
  <si>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</si>
  <si>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</si>
  <si>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</si>
  <si>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</si>
  <si>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</si>
  <si>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</si>
  <si>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</si>
  <si>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</si>
  <si>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</si>
  <si>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</si>
  <si>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</si>
  <si>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</si>
  <si>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</si>
  <si>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</si>
  <si>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</si>
  <si>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</si>
  <si>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</si>
  <si>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</si>
  <si>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</si>
  <si>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</si>
  <si>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</si>
  <si>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</si>
  <si>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</si>
  <si>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</si>
  <si>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</si>
  <si>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</si>
  <si>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</si>
  <si>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</si>
  <si>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</si>
  <si>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</si>
  <si>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</si>
  <si>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</si>
  <si>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</si>
  <si>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</si>
  <si>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</si>
  <si>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</si>
  <si>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</si>
  <si>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</si>
  <si>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</si>
  <si>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</si>
  <si>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</si>
  <si>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</si>
  <si>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</si>
  <si>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</si>
  <si>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</si>
  <si>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</si>
  <si>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</si>
  <si>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</si>
  <si>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</si>
  <si>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</si>
  <si>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</si>
  <si>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</si>
  <si>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</si>
  <si>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</si>
  <si>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</si>
  <si>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</si>
  <si>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</si>
  <si>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</si>
  <si>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</si>
  <si>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</si>
  <si>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</si>
  <si>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</si>
  <si>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</si>
  <si>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</si>
  <si>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</si>
  <si>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</si>
  <si>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</si>
  <si>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</si>
  <si>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</si>
  <si>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</si>
  <si>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</si>
  <si>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</si>
  <si>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</si>
  <si>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</si>
  <si>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</si>
  <si>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</si>
  <si>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</si>
  <si>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</si>
  <si>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</si>
  <si>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</si>
  <si>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</si>
  <si>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</si>
  <si>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</si>
  <si>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</si>
  <si>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</si>
  <si>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</si>
  <si>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</si>
  <si>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</si>
  <si>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</si>
  <si>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</si>
  <si>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</si>
  <si>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</si>
  <si>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</si>
  <si>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</si>
  <si>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</si>
  <si>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</si>
  <si>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</si>
  <si>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</si>
  <si>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</si>
  <si>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</si>
  <si>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</si>
  <si>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</si>
  <si>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</si>
  <si>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</si>
  <si>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</si>
  <si>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</si>
  <si>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</si>
  <si>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</si>
  <si>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</si>
  <si>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</si>
  <si>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</si>
  <si>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</si>
  <si>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</si>
  <si>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</si>
  <si>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</si>
  <si>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</si>
  <si>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</si>
  <si>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</si>
  <si>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</si>
  <si>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</si>
  <si>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</si>
  <si>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</si>
  <si>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</si>
  <si>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</si>
  <si>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</si>
  <si>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</si>
  <si>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</si>
  <si>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</si>
  <si>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</si>
  <si>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</si>
  <si>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</si>
  <si>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</si>
  <si>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</si>
  <si>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</si>
  <si>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</si>
  <si>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</si>
  <si>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</si>
  <si>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</si>
  <si>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</si>
  <si>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</si>
  <si>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</si>
  <si>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</si>
  <si>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</si>
  <si>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</si>
  <si>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</si>
  <si>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</si>
  <si>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</si>
  <si>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</si>
  <si>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</si>
  <si>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</si>
  <si>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</si>
  <si>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</si>
  <si>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</si>
  <si>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</si>
  <si>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</si>
  <si>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</si>
  <si>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</si>
  <si>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</si>
  <si>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</si>
  <si>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</si>
  <si>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</si>
  <si>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</si>
  <si>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</si>
  <si>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</si>
  <si>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</si>
  <si>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</si>
  <si>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</si>
  <si>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</si>
  <si>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</si>
  <si>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</si>
  <si>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</si>
  <si>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</si>
  <si>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</si>
  <si>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</si>
  <si>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</si>
  <si>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</si>
  <si>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</si>
  <si>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</si>
  <si>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</si>
  <si>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</si>
  <si>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</si>
  <si>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</si>
  <si>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</si>
  <si>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</si>
  <si>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</si>
  <si>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</si>
  <si>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</si>
  <si>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</si>
  <si>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</si>
  <si>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</si>
  <si>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</si>
  <si>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</si>
  <si>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</si>
  <si>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</si>
  <si>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</si>
  <si>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</si>
  <si>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</si>
  <si>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</si>
  <si>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</si>
  <si>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</si>
  <si>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</si>
  <si>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</si>
  <si>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</si>
  <si>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</si>
  <si>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</si>
  <si>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</si>
  <si>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</si>
  <si>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</si>
  <si>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</si>
  <si>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</si>
  <si>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</si>
  <si>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</si>
  <si>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</si>
  <si>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</si>
  <si>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</si>
  <si>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</si>
  <si>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</si>
  <si>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</si>
  <si>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</si>
  <si>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</si>
  <si>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</si>
  <si>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</si>
  <si>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</si>
  <si>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</si>
  <si>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</si>
  <si>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</si>
  <si>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</si>
  <si>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</si>
  <si>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</si>
  <si>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</si>
  <si>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</si>
  <si>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</si>
  <si>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</si>
  <si>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</si>
  <si>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</si>
  <si>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</si>
  <si>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</si>
  <si>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</si>
  <si>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</si>
  <si>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</si>
  <si>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</si>
  <si>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</si>
  <si>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</si>
  <si>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</si>
  <si>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</si>
  <si>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</si>
  <si>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</si>
  <si>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</si>
  <si>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</si>
  <si>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</si>
  <si>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</si>
  <si>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</si>
  <si>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</si>
  <si>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</si>
  <si>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</si>
  <si>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</si>
  <si>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</si>
  <si>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</si>
  <si>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</si>
  <si>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</si>
  <si>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</si>
  <si>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</si>
  <si>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</si>
  <si>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</si>
  <si>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</si>
  <si>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</si>
  <si>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</si>
  <si>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</si>
  <si>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</si>
  <si>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</si>
  <si>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</si>
  <si>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</si>
  <si>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</si>
  <si>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</si>
  <si>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</si>
  <si>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</si>
  <si>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</si>
  <si>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</si>
  <si>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</si>
  <si>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</si>
  <si>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</si>
  <si>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</si>
  <si>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</si>
  <si>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</si>
  <si>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</si>
  <si>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</si>
  <si>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</si>
  <si>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</si>
  <si>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</si>
  <si>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</si>
  <si>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</si>
  <si>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</si>
  <si>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</si>
  <si>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</si>
  <si>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</si>
  <si>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</si>
  <si>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</si>
  <si>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</si>
  <si>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</si>
  <si>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</si>
  <si>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</si>
  <si>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</si>
  <si>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</si>
  <si>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</si>
  <si>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</si>
  <si>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</si>
  <si>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</si>
  <si>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</si>
  <si>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</si>
  <si>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</si>
  <si>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</si>
  <si>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</si>
  <si>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</si>
  <si>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</si>
  <si>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</si>
  <si>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</si>
  <si>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</si>
  <si>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</si>
  <si>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</si>
  <si>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</si>
  <si>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</si>
  <si>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</si>
  <si>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</si>
  <si>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</si>
  <si>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</si>
  <si>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</si>
  <si>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</si>
  <si>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</si>
  <si>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</si>
  <si>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</si>
  <si>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</si>
  <si>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</si>
  <si>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</si>
  <si>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</si>
  <si>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</si>
  <si>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</si>
  <si>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</si>
  <si>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</si>
  <si>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</si>
  <si>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</si>
  <si>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</si>
  <si>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</si>
  <si>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</si>
  <si>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</si>
  <si>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</si>
  <si>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</si>
  <si>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</si>
  <si>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</si>
  <si>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</si>
  <si>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</si>
  <si>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</si>
  <si>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</si>
  <si>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</si>
  <si>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</si>
  <si>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</si>
  <si>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</si>
  <si>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</si>
  <si>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</si>
  <si>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</si>
  <si>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</si>
  <si>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</si>
  <si>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</si>
  <si>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</si>
  <si>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</si>
  <si>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</si>
  <si>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</si>
  <si>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</si>
  <si>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</si>
  <si>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</si>
  <si>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</si>
  <si>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</si>
  <si>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</si>
  <si>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</si>
  <si>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</si>
  <si>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</si>
  <si>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</si>
  <si>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</si>
  <si>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</si>
  <si>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</si>
  <si>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</si>
  <si>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</si>
  <si>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</si>
  <si>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</si>
  <si>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</si>
  <si>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</si>
  <si>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</si>
  <si>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</si>
  <si>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</si>
  <si>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</si>
  <si>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</si>
  <si>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</si>
  <si>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</si>
  <si>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</si>
  <si>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</si>
  <si>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</si>
  <si>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</si>
  <si>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</si>
  <si>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</si>
  <si>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</si>
  <si>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</si>
  <si>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</si>
  <si>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</si>
  <si>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</si>
  <si>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</si>
  <si>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</si>
  <si>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</si>
  <si>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</si>
  <si>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</si>
  <si>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</si>
  <si>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</si>
  <si>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</si>
  <si>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</si>
  <si>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</si>
  <si>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</si>
  <si>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</si>
  <si>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</si>
  <si>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</si>
  <si>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</si>
  <si>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</si>
  <si>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</si>
  <si>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</si>
  <si>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</si>
  <si>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</si>
  <si>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</si>
  <si>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</si>
  <si>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</si>
  <si>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</si>
  <si>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</si>
  <si>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</si>
  <si>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</si>
  <si>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</si>
  <si>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</si>
  <si>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</si>
  <si>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</si>
  <si>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</si>
  <si>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</si>
  <si>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</si>
  <si>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</si>
  <si>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</si>
  <si>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</si>
  <si>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</si>
  <si>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</si>
  <si>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</si>
  <si>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</si>
  <si>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</si>
  <si>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</si>
  <si>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</si>
  <si>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</si>
  <si>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</si>
  <si>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</si>
  <si>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</si>
  <si>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</si>
  <si>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</si>
  <si>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</si>
  <si>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</si>
  <si>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</si>
  <si>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</si>
  <si>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</si>
  <si>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</si>
  <si>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</si>
  <si>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</si>
  <si>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</si>
  <si>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</si>
  <si>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</si>
  <si>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</si>
  <si>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</si>
  <si>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</si>
  <si>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</si>
  <si>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</si>
  <si>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</si>
  <si>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</si>
  <si>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</si>
  <si>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</si>
  <si>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</si>
  <si>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</si>
  <si>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</si>
  <si>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</si>
  <si>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</si>
  <si>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</si>
  <si>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</si>
  <si>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</si>
  <si>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</si>
  <si>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</si>
  <si>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</si>
  <si>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</si>
  <si>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</si>
  <si>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</si>
  <si>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</si>
  <si>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</si>
  <si>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</si>
  <si>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</si>
  <si>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</si>
  <si>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</si>
  <si>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</si>
  <si>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</si>
  <si>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</si>
  <si>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</si>
  <si>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</si>
  <si>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</si>
  <si>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</si>
  <si>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</si>
  <si>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</si>
  <si>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</si>
  <si>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</si>
  <si>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</si>
  <si>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</si>
  <si>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</si>
  <si>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</si>
  <si>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</si>
  <si>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</si>
  <si>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</si>
  <si>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</si>
  <si>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</si>
  <si>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</si>
  <si>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</si>
  <si>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</si>
  <si>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</si>
  <si>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</si>
  <si>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</si>
  <si>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</si>
  <si>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</si>
  <si>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</si>
  <si>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</si>
  <si>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</si>
  <si>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</si>
  <si>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</si>
  <si>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</si>
  <si>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</si>
  <si>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</si>
  <si>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</si>
  <si>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</si>
  <si>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</si>
  <si>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</si>
  <si>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</si>
  <si>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</si>
  <si>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</si>
  <si>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</si>
  <si>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</si>
  <si>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</si>
  <si>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</si>
  <si>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</si>
  <si>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</si>
  <si>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</si>
  <si>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</si>
  <si>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</si>
  <si>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</si>
  <si>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</si>
  <si>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</si>
  <si>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</si>
  <si>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</si>
  <si>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</si>
  <si>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</si>
  <si>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</si>
  <si>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</si>
  <si>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</si>
  <si>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</si>
  <si>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</si>
  <si>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</si>
  <si>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</si>
  <si>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</si>
  <si>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</si>
  <si>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</si>
  <si>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</si>
  <si>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</si>
  <si>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</si>
  <si>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</si>
  <si>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</si>
  <si>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</si>
  <si>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</si>
  <si>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</si>
  <si>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</si>
  <si>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</si>
  <si>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</si>
  <si>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</si>
  <si>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</si>
  <si>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</si>
  <si>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</si>
  <si>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</si>
  <si>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</si>
  <si>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</si>
  <si>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</si>
  <si>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</si>
  <si>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</si>
  <si>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</si>
  <si>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</si>
  <si>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</si>
  <si>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</si>
  <si>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</si>
  <si>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</si>
  <si>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</si>
  <si>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</si>
  <si>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</si>
  <si>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</si>
  <si>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</si>
  <si>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</si>
  <si>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</si>
  <si>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</si>
  <si>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</si>
  <si>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</si>
  <si>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</si>
  <si>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</si>
  <si>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</si>
  <si>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</si>
  <si>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</si>
  <si>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</si>
  <si>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</si>
  <si>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</si>
  <si>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</si>
  <si>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</si>
  <si>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</si>
  <si>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</si>
  <si>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</si>
  <si>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</si>
  <si>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</si>
  <si>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</si>
  <si>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</si>
  <si>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</si>
  <si>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</si>
  <si>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</si>
  <si>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</si>
  <si>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</si>
  <si>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</si>
  <si>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</si>
  <si>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</si>
  <si>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</si>
  <si>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</si>
  <si>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</si>
  <si>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</si>
  <si>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</si>
  <si>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</si>
  <si>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</si>
  <si>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</si>
  <si>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</si>
  <si>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</si>
  <si>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</si>
  <si>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</si>
  <si>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</si>
  <si>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</si>
  <si>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</si>
  <si>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</si>
  <si>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</si>
  <si>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</si>
  <si>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</si>
  <si>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</si>
  <si>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</si>
  <si>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</si>
  <si>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</si>
  <si>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</si>
  <si>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</si>
  <si>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</si>
  <si>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</si>
  <si>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</si>
  <si>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</si>
  <si>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</si>
  <si>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</si>
  <si>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</si>
  <si>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</si>
  <si>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</si>
  <si>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</si>
  <si>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</si>
  <si>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</si>
  <si>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</si>
  <si>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</si>
  <si>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</si>
  <si>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</si>
  <si>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</si>
  <si>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</si>
  <si>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</si>
  <si>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</si>
  <si>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</si>
  <si>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</si>
  <si>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</si>
  <si>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</si>
  <si>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</si>
  <si>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</si>
  <si>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</si>
  <si>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</si>
  <si>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</si>
  <si>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</si>
  <si>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</si>
  <si>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</si>
  <si>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</si>
  <si>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</si>
  <si>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</si>
  <si>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</si>
  <si>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</si>
  <si>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</si>
  <si>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</si>
  <si>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</si>
  <si>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</si>
  <si>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</si>
  <si>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</si>
  <si>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</si>
  <si>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</si>
  <si>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</si>
  <si>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</si>
  <si>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</si>
  <si>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</si>
  <si>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</si>
  <si>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</si>
  <si>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</si>
  <si>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</si>
  <si>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</si>
  <si>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</si>
  <si>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</si>
  <si>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</si>
  <si>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</si>
  <si>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</si>
  <si>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</si>
  <si>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</si>
  <si>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</si>
  <si>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</si>
  <si>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</si>
  <si>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</si>
  <si>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</si>
  <si>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</si>
  <si>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</si>
  <si>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</si>
  <si>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</si>
  <si>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</si>
  <si>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</si>
  <si>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</si>
  <si>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</si>
  <si>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</si>
  <si>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</si>
  <si>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</si>
  <si>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</si>
  <si>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</si>
  <si>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</si>
  <si>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</si>
  <si>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</si>
  <si>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</si>
  <si>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</si>
  <si>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</si>
  <si>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</si>
  <si>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</si>
  <si>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</si>
  <si>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</si>
  <si>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</si>
  <si>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</si>
  <si>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</si>
  <si>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</si>
  <si>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</si>
  <si>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</si>
  <si>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</si>
  <si>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</si>
  <si>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</si>
  <si>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</si>
  <si>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</si>
  <si>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</si>
  <si>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</si>
  <si>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</si>
  <si>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</si>
  <si>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</si>
  <si>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</si>
  <si>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</si>
  <si>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</si>
  <si>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</si>
  <si>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</si>
  <si>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</si>
  <si>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</si>
  <si>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</si>
  <si>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</si>
  <si>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</si>
  <si>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</si>
  <si>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</si>
  <si>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</si>
  <si>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</si>
  <si>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</si>
  <si>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</si>
  <si>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</si>
  <si>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</si>
  <si>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</si>
  <si>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</si>
  <si>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</si>
  <si>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</si>
  <si>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</si>
  <si>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</si>
  <si>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</si>
  <si>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</si>
  <si>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</si>
  <si>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</si>
  <si>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</si>
  <si>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</si>
  <si>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</si>
  <si>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</si>
  <si>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</si>
  <si>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</si>
  <si>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</si>
  <si>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</si>
  <si>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</si>
  <si>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</si>
  <si>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</si>
  <si>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</si>
  <si>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</si>
  <si>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</si>
  <si>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</si>
  <si>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</si>
  <si>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</si>
  <si>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</si>
  <si>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</si>
  <si>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</si>
  <si>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</si>
  <si>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</si>
  <si>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</si>
  <si>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</si>
  <si>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</si>
  <si>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</si>
  <si>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</si>
  <si>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</si>
  <si>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</si>
  <si>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</si>
  <si>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</si>
  <si>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</si>
  <si>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</si>
  <si>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</si>
  <si>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</si>
  <si>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</si>
  <si>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</si>
  <si>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</si>
  <si>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</si>
  <si>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</si>
  <si>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</si>
  <si>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</si>
  <si>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</si>
  <si>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</si>
  <si>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</si>
  <si>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</si>
  <si>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</si>
  <si>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</si>
  <si>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</si>
  <si>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</si>
  <si>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</si>
  <si>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</si>
  <si>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</si>
  <si>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</si>
  <si>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</si>
  <si>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</si>
  <si>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</si>
  <si>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</si>
  <si>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</si>
  <si>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</si>
  <si>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</si>
  <si>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</si>
  <si>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</si>
  <si>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</si>
  <si>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</si>
  <si>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</si>
  <si>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</si>
  <si>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</si>
  <si>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</si>
  <si>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</si>
  <si>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</si>
  <si>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</si>
  <si>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</si>
  <si>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</si>
  <si>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</si>
  <si>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</si>
  <si>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</si>
  <si>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</si>
  <si>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</si>
  <si>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</si>
  <si>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</si>
  <si>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</si>
  <si>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</si>
  <si>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</si>
  <si>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</si>
  <si>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</si>
  <si>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</si>
  <si>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</si>
  <si>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</si>
  <si>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</si>
  <si>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</si>
  <si>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</si>
  <si>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</si>
  <si>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</si>
  <si>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</si>
  <si>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</si>
  <si>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</si>
  <si>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</si>
  <si>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</si>
  <si>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</si>
  <si>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</si>
  <si>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</si>
  <si>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</si>
  <si>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</si>
  <si>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</si>
  <si>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</si>
  <si>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</si>
  <si>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</si>
  <si>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</si>
  <si>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</si>
  <si>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</si>
  <si>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</si>
  <si>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</si>
  <si>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</si>
  <si>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</si>
  <si>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</si>
  <si>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</si>
  <si>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</si>
  <si>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</si>
  <si>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</si>
  <si>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</si>
  <si>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</si>
  <si>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</si>
  <si>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</si>
  <si>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</si>
  <si>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</si>
  <si>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</si>
  <si>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</si>
  <si>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</si>
  <si>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</si>
  <si>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</si>
  <si>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</si>
  <si>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</si>
  <si>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</si>
  <si>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</si>
  <si>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</si>
  <si>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</si>
  <si>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</si>
  <si>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</si>
  <si>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</si>
  <si>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</si>
  <si>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</si>
  <si>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</si>
  <si>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</si>
  <si>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</si>
  <si>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</si>
  <si>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</si>
  <si>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</si>
  <si>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</si>
  <si>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</si>
  <si>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</si>
  <si>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</si>
  <si>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</si>
  <si>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</si>
  <si>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</si>
  <si>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</si>
  <si>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</si>
  <si>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</si>
  <si>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</si>
  <si>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</si>
  <si>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</si>
  <si>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</si>
  <si>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</si>
  <si>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</si>
  <si>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</si>
  <si>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</si>
  <si>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</si>
  <si>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</si>
  <si>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</si>
  <si>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</si>
  <si>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</si>
  <si>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</si>
  <si>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</si>
  <si>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</si>
  <si>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</si>
  <si>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</si>
  <si>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</si>
  <si>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</si>
  <si>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</si>
  <si>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</si>
  <si>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</si>
  <si>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</si>
  <si>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</si>
  <si>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</si>
  <si>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</si>
  <si>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</si>
  <si>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</si>
  <si>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</si>
  <si>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</si>
  <si>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</si>
  <si>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</si>
  <si>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</si>
  <si>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</si>
  <si>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</si>
  <si>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</si>
  <si>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</si>
  <si>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</si>
  <si>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</si>
  <si>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</si>
  <si>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</si>
  <si>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</si>
  <si>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</si>
  <si>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</si>
  <si>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</si>
  <si>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</si>
  <si>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</si>
  <si>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</si>
  <si>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</si>
  <si>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</si>
  <si>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</si>
  <si>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</si>
  <si>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</si>
  <si>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</si>
  <si>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</si>
  <si>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</si>
  <si>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</si>
  <si>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</si>
  <si>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</si>
  <si>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</si>
  <si>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</si>
  <si>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</si>
  <si>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</si>
  <si>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</si>
  <si>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</si>
  <si>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</si>
  <si>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</si>
  <si>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</si>
  <si>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</si>
  <si>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</si>
  <si>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</si>
  <si>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</si>
  <si>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</si>
  <si>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</si>
  <si>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</si>
  <si>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</si>
  <si>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</si>
  <si>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</si>
  <si>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</si>
  <si>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</si>
  <si>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</si>
  <si>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</si>
  <si>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</si>
  <si>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</si>
  <si>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</si>
  <si>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</si>
  <si>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</si>
  <si>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</si>
  <si>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</si>
  <si>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</si>
  <si>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</si>
  <si>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</si>
  <si>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</si>
  <si>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</si>
  <si>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</si>
  <si>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</si>
  <si>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</si>
  <si>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</si>
  <si>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</si>
  <si>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</si>
  <si>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</si>
  <si>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</si>
  <si>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</si>
  <si>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</si>
  <si>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</si>
  <si>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</si>
  <si>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</si>
  <si>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</si>
  <si>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</si>
  <si>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</si>
  <si>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</si>
  <si>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</si>
  <si>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</si>
  <si>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</si>
  <si>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</si>
  <si>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</si>
  <si>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</si>
  <si>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</si>
  <si>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</si>
  <si>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</si>
  <si>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</si>
  <si>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</si>
  <si>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</si>
  <si>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</si>
  <si>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</si>
  <si>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</si>
  <si>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</si>
  <si>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</si>
  <si>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</si>
  <si>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</si>
  <si>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</si>
  <si>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</si>
  <si>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</si>
  <si>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</si>
  <si>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</si>
  <si>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</si>
  <si>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</si>
  <si>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</si>
  <si>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</si>
  <si>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</si>
  <si>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</si>
  <si>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</si>
  <si>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</si>
  <si>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</si>
  <si>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</si>
  <si>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</si>
  <si>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</si>
  <si>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</si>
  <si>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</si>
  <si>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</si>
  <si>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</si>
  <si>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</si>
  <si>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</si>
  <si>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</si>
  <si>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</si>
  <si>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</si>
  <si>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</si>
  <si>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</si>
  <si>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</si>
  <si>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</si>
  <si>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</si>
  <si>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</si>
  <si>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</si>
  <si>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</si>
  <si>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</si>
  <si>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</si>
  <si>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</si>
  <si>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</si>
  <si>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</si>
  <si>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</si>
  <si>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</si>
  <si>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</si>
  <si>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</si>
  <si>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</si>
  <si>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</si>
  <si>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</si>
  <si>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</si>
  <si>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</si>
  <si>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</si>
  <si>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</si>
  <si>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</si>
  <si>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</si>
  <si>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</si>
  <si>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</si>
  <si>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</si>
  <si>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</si>
  <si>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</si>
  <si>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</si>
  <si>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</si>
  <si>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</si>
  <si>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</si>
  <si>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</si>
  <si>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</si>
  <si>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</si>
  <si>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</si>
  <si>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</si>
  <si>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</si>
  <si>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</si>
  <si>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</si>
  <si>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</si>
  <si>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</si>
  <si>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</si>
  <si>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</si>
  <si>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</si>
  <si>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</si>
  <si>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</si>
  <si>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</si>
  <si>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</si>
  <si>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</si>
  <si>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</si>
  <si>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</si>
  <si>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</si>
  <si>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</si>
  <si>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</si>
  <si>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</si>
  <si>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</si>
  <si>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</si>
  <si>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</si>
  <si>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</si>
  <si>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</si>
  <si>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</si>
  <si>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</si>
  <si>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</si>
  <si>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</si>
  <si>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</si>
  <si>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</si>
  <si>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</si>
  <si>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</si>
  <si>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</si>
  <si>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</si>
  <si>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</si>
  <si>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</si>
  <si>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</si>
  <si>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</si>
  <si>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</si>
  <si>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</si>
  <si>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</si>
  <si>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</si>
  <si>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</si>
  <si>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</si>
  <si>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</si>
  <si>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</si>
  <si>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</si>
  <si>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</si>
  <si>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</si>
  <si>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</si>
  <si>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</si>
  <si>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</si>
  <si>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</si>
  <si>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</si>
  <si>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</si>
  <si>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</si>
  <si>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</si>
  <si>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</si>
  <si>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</si>
  <si>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</si>
  <si>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</si>
  <si>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</si>
  <si>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</si>
  <si>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</si>
  <si>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</si>
  <si>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</si>
  <si>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</si>
  <si>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</si>
  <si>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</si>
  <si>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</si>
  <si>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</si>
  <si>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</si>
  <si>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</si>
  <si>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</si>
  <si>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</si>
  <si>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</si>
  <si>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</si>
  <si>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</si>
  <si>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</si>
  <si>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</si>
  <si>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</si>
  <si>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</si>
  <si>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</si>
  <si>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</si>
  <si>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</si>
  <si>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</si>
  <si>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</si>
  <si>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</si>
  <si>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</si>
  <si>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</si>
  <si>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</si>
  <si>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</si>
  <si>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</si>
  <si>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</si>
  <si>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</si>
  <si>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</si>
  <si>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</si>
  <si>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</si>
  <si>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</si>
  <si>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</si>
  <si>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</si>
  <si>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</si>
  <si>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</si>
  <si>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</si>
  <si>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</si>
  <si>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</si>
  <si>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</si>
  <si>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</si>
  <si>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</si>
  <si>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</si>
  <si>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</si>
  <si>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</si>
  <si>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</si>
  <si>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</si>
  <si>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</si>
  <si>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</si>
  <si>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</si>
  <si>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</si>
  <si>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</si>
  <si>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</si>
  <si>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</si>
  <si>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</si>
  <si>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</si>
  <si>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</si>
  <si>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</si>
  <si>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</si>
  <si>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</si>
  <si>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</si>
  <si>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</si>
  <si>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</si>
  <si>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</si>
  <si>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</si>
  <si>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</si>
  <si>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</si>
  <si>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</si>
  <si>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</si>
  <si>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</si>
  <si>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</si>
  <si>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</si>
  <si>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</si>
  <si>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</si>
  <si>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</si>
  <si>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</si>
  <si>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</si>
  <si>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</si>
  <si>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</si>
  <si>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</si>
  <si>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</si>
  <si>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</si>
  <si>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</si>
  <si>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</si>
  <si>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</si>
  <si>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</si>
  <si>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</si>
  <si>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</si>
  <si>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</si>
  <si>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</si>
  <si>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</si>
  <si>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</si>
  <si>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</si>
  <si>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</si>
  <si>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</si>
  <si>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</si>
  <si>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</si>
  <si>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</si>
  <si>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</si>
  <si>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</si>
  <si>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</si>
  <si>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</si>
  <si>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</si>
  <si>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</si>
  <si>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</si>
  <si>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</si>
  <si>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</si>
  <si>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</si>
  <si>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</si>
  <si>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</si>
  <si>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</si>
  <si>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</si>
  <si>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</si>
  <si>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</si>
  <si>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</si>
  <si>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</si>
  <si>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</si>
  <si>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</si>
  <si>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</si>
  <si>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</si>
  <si>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</si>
  <si>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</si>
  <si>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</si>
  <si>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</si>
  <si>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</si>
  <si>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</si>
  <si>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</si>
  <si>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</si>
  <si>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</si>
  <si>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</si>
  <si>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</si>
  <si>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</si>
  <si>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</si>
  <si>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</si>
  <si>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</si>
  <si>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</si>
  <si>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</si>
  <si>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</si>
  <si>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</si>
  <si>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</si>
  <si>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</si>
  <si>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</si>
  <si>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</si>
  <si>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</si>
  <si>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</si>
  <si>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</si>
  <si>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</si>
  <si>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</si>
  <si>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</si>
  <si>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</si>
  <si>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</si>
  <si>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</si>
  <si>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</si>
  <si>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</si>
  <si>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</si>
  <si>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</si>
  <si>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</si>
  <si>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</si>
  <si>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</si>
  <si>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</si>
  <si>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</si>
  <si>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</si>
  <si>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</si>
  <si>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</si>
  <si>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</si>
  <si>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</si>
  <si>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</si>
  <si>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</si>
  <si>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</si>
  <si>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</si>
  <si>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</si>
  <si>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</si>
  <si>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</si>
  <si>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</si>
  <si>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</si>
  <si>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</si>
  <si>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</si>
  <si>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</si>
  <si>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</si>
  <si>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</si>
  <si>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</si>
  <si>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</si>
  <si>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</si>
  <si>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</si>
  <si>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</si>
  <si>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</si>
  <si>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</si>
  <si>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</si>
  <si>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</si>
  <si>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</si>
  <si>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</si>
  <si>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</si>
  <si>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</si>
  <si>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</si>
  <si>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</si>
  <si>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</si>
  <si>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</si>
  <si>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</si>
  <si>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</si>
  <si>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</si>
  <si>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</si>
  <si>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</si>
  <si>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</si>
  <si>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</si>
  <si>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</si>
  <si>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</si>
  <si>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</si>
  <si>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</si>
  <si>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</si>
  <si>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</si>
  <si>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</si>
  <si>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</si>
  <si>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</si>
  <si>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</si>
  <si>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</si>
  <si>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</si>
  <si>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</si>
  <si>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</si>
  <si>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</si>
  <si>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</si>
  <si>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</si>
  <si>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</si>
  <si>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</si>
  <si>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</si>
  <si>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</si>
  <si>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</si>
  <si>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</si>
  <si>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</si>
  <si>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</si>
  <si>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</si>
  <si>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</si>
  <si>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</si>
  <si>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</si>
  <si>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</si>
  <si>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</si>
  <si>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</si>
  <si>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</si>
  <si>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</si>
  <si>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</si>
  <si>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</si>
  <si>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</si>
  <si>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</si>
  <si>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</si>
  <si>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</si>
  <si>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</si>
  <si>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</si>
  <si>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</si>
  <si>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</si>
  <si>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</si>
  <si>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</si>
  <si>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</si>
  <si>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</si>
  <si>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</si>
  <si>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</si>
  <si>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</si>
  <si>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</si>
  <si>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</si>
  <si>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</si>
  <si>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</si>
  <si>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</si>
  <si>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</si>
  <si>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</si>
  <si>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</si>
  <si>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</si>
  <si>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</si>
  <si>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</si>
  <si>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</si>
  <si>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</si>
  <si>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</si>
  <si>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</si>
  <si>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</si>
  <si>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</si>
  <si>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</si>
  <si>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</si>
  <si>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</si>
  <si>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</si>
  <si>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</si>
  <si>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</si>
  <si>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</si>
  <si>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</si>
  <si>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</si>
  <si>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</si>
  <si>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</si>
  <si>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</si>
  <si>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</si>
  <si>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</si>
  <si>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</si>
  <si>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</si>
  <si>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</si>
  <si>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</si>
  <si>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</si>
  <si>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</si>
  <si>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</si>
  <si>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</si>
  <si>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</si>
  <si>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</si>
  <si>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</si>
  <si>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</si>
  <si>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</si>
  <si>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</si>
  <si>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</si>
  <si>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</si>
  <si>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</si>
  <si>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</si>
  <si>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</si>
  <si>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</si>
  <si>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</si>
  <si>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</si>
  <si>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</si>
  <si>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</si>
  <si>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</si>
  <si>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</si>
  <si>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</si>
  <si>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</si>
  <si>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</si>
  <si>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</si>
  <si>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</si>
  <si>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</si>
  <si>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</si>
  <si>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</si>
  <si>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</si>
  <si>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</si>
  <si>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</si>
  <si>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</si>
  <si>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</si>
  <si>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</si>
  <si>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</si>
  <si>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</si>
  <si>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</si>
  <si>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</si>
  <si>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</si>
  <si>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</si>
  <si>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</si>
  <si>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</si>
  <si>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</si>
  <si>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</si>
  <si>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</si>
  <si>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</si>
  <si>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</si>
  <si>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</si>
  <si>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</si>
  <si>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</si>
  <si>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</si>
  <si>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</si>
  <si>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</si>
  <si>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</si>
  <si>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</si>
  <si>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</si>
  <si>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</si>
  <si>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</si>
  <si>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</si>
  <si>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</si>
  <si>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</si>
  <si>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</si>
  <si>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</si>
  <si>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</si>
  <si>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</si>
  <si>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</si>
  <si>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</si>
  <si>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</si>
  <si>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</si>
  <si>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</si>
  <si>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</si>
  <si>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</si>
  <si>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</si>
  <si>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</si>
  <si>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</si>
  <si>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</si>
  <si>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</si>
  <si>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</si>
  <si>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</si>
  <si>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</si>
  <si>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</si>
  <si>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</si>
  <si>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</si>
  <si>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</si>
  <si>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</si>
  <si>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</si>
  <si>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</si>
  <si>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</si>
  <si>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</si>
  <si>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</si>
  <si>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</si>
  <si>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</si>
  <si>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</si>
  <si>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</si>
  <si>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</si>
  <si>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</si>
  <si>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</si>
  <si>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</si>
  <si>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</si>
  <si>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</si>
  <si>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</si>
  <si>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</si>
  <si>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</si>
  <si>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</si>
  <si>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</si>
  <si>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</si>
  <si>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</si>
  <si>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</si>
  <si>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</si>
  <si>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</si>
  <si>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</si>
  <si>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</si>
  <si>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</si>
  <si>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</si>
  <si>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</si>
  <si>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</si>
  <si>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</si>
  <si>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</si>
  <si>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</si>
  <si>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</si>
  <si>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</si>
  <si>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</si>
  <si>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</si>
  <si>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</si>
  <si>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</si>
  <si>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</si>
  <si>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</si>
  <si>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</si>
  <si>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</si>
  <si>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</si>
  <si>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</si>
  <si>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</si>
  <si>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</si>
  <si>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</si>
  <si>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</si>
  <si>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</si>
  <si>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</si>
  <si>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</si>
  <si>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</si>
  <si>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</si>
  <si>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</si>
  <si>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</si>
  <si>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</si>
  <si>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</si>
  <si>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</si>
  <si>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</si>
  <si>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</si>
  <si>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</si>
  <si>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</si>
  <si>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</si>
  <si>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</si>
  <si>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</si>
  <si>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</si>
  <si>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</si>
  <si>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</si>
  <si>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</si>
  <si>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</si>
  <si>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</si>
  <si>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</si>
  <si>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</si>
  <si>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</si>
  <si>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</si>
  <si>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</si>
  <si>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</si>
  <si>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</si>
  <si>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</si>
  <si>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</si>
  <si>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</si>
  <si>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</si>
  <si>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</si>
  <si>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</si>
  <si>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</si>
  <si>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</si>
  <si>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</si>
  <si>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</si>
  <si>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</si>
  <si>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</si>
  <si>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</si>
  <si>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</si>
  <si>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</si>
  <si>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</si>
  <si>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</si>
  <si>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</si>
  <si>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</si>
  <si>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</si>
  <si>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</si>
  <si>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</si>
  <si>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</si>
  <si>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</si>
  <si>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</si>
  <si>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</si>
  <si>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</si>
  <si>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</si>
  <si>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</si>
  <si>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</si>
  <si>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</si>
  <si>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</si>
  <si>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</si>
  <si>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</si>
  <si>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</si>
  <si>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</si>
  <si>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</si>
  <si>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</si>
  <si>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</si>
  <si>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</si>
  <si>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</si>
  <si>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</si>
  <si>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</si>
  <si>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</si>
  <si>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</si>
  <si>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</si>
  <si>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</si>
  <si>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</si>
  <si>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</si>
  <si>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</si>
  <si>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</si>
  <si>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</si>
  <si>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</si>
  <si>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</si>
  <si>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</si>
  <si>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</si>
  <si>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</si>
  <si>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</si>
  <si>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</si>
  <si>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</si>
  <si>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</si>
  <si>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</si>
  <si>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</si>
  <si>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</si>
  <si>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</si>
  <si>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</si>
  <si>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</si>
  <si>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</si>
  <si>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</si>
  <si>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</si>
  <si>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</si>
  <si>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</si>
  <si>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</si>
  <si>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</si>
  <si>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</si>
  <si>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</si>
  <si>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</si>
  <si>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</si>
  <si>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</si>
  <si>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</si>
  <si>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</si>
  <si>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</si>
  <si>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</si>
  <si>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</si>
  <si>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</si>
  <si>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</si>
  <si>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</si>
  <si>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</si>
  <si>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</si>
  <si>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</si>
  <si>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</si>
  <si>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</si>
  <si>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</si>
  <si>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</si>
  <si>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</si>
  <si>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</si>
  <si>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</si>
  <si>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</si>
  <si>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</si>
  <si>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</si>
  <si>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</si>
  <si>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</si>
  <si>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</si>
  <si>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</si>
  <si>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</si>
  <si>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</si>
  <si>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</si>
  <si>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</si>
  <si>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</si>
  <si>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</si>
  <si>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</si>
  <si>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</si>
  <si>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</si>
  <si>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</si>
  <si>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</si>
  <si>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</si>
  <si>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</si>
  <si>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</si>
  <si>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</si>
  <si>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</si>
  <si>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</si>
  <si>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</si>
  <si>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</si>
  <si>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</si>
  <si>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</si>
  <si>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</si>
  <si>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</si>
  <si>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</si>
  <si>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</si>
  <si>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</si>
  <si>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</si>
  <si>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</si>
  <si>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</si>
  <si>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</si>
  <si>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</si>
  <si>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</si>
  <si>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</si>
  <si>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</si>
  <si>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</si>
  <si>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</si>
  <si>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</si>
  <si>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</si>
  <si>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</si>
  <si>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</si>
  <si>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</si>
  <si>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</si>
  <si>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</si>
  <si>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</si>
  <si>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</si>
  <si>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</si>
  <si>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</si>
  <si>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</si>
  <si>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</si>
  <si>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</si>
  <si>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</si>
  <si>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</si>
  <si>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</si>
  <si>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</si>
  <si>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</si>
  <si>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</si>
  <si>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</si>
  <si>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</si>
  <si>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</si>
  <si>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</si>
  <si>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</si>
  <si>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</si>
  <si>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</si>
  <si>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</si>
  <si>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</si>
  <si>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</si>
  <si>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</si>
  <si>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</si>
  <si>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</si>
  <si>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</si>
  <si>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</si>
  <si>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</si>
  <si>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</si>
  <si>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</si>
  <si>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</si>
  <si>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</si>
  <si>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</si>
  <si>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</si>
  <si>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</si>
  <si>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</si>
  <si>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</si>
  <si>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</si>
  <si>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</si>
  <si>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</si>
  <si>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</si>
  <si>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</si>
  <si>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</si>
  <si>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</si>
  <si>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</si>
  <si>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</si>
  <si>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</si>
  <si>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</si>
  <si>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</si>
  <si>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</si>
  <si>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</si>
  <si>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</si>
  <si>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</si>
  <si>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</si>
  <si>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</si>
  <si>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</si>
  <si>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</si>
  <si>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</si>
  <si>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</si>
  <si>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</si>
  <si>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</si>
  <si>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</si>
  <si>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</si>
  <si>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</si>
  <si>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</si>
  <si>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</si>
  <si>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</si>
  <si>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</si>
  <si>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</si>
  <si>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</si>
  <si>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</si>
  <si>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</si>
  <si>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</si>
  <si>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</si>
  <si>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</si>
  <si>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</si>
  <si>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</si>
  <si>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</si>
  <si>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</si>
  <si>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</si>
  <si>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</si>
  <si>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</si>
  <si>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</si>
  <si>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</si>
  <si>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</si>
  <si>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</si>
  <si>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</si>
  <si>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</si>
  <si>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</si>
  <si>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</si>
  <si>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</si>
  <si>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</si>
  <si>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</si>
  <si>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</si>
  <si>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</si>
  <si>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</si>
  <si>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</si>
  <si>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</si>
  <si>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</si>
  <si>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</si>
  <si>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</si>
  <si>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</si>
  <si>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</si>
  <si>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</si>
  <si>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</si>
  <si>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</si>
  <si>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</si>
  <si>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</si>
  <si>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</si>
  <si>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</si>
  <si>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</si>
  <si>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</si>
  <si>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</si>
  <si>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</si>
  <si>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</si>
  <si>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</si>
  <si>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</si>
  <si>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</si>
  <si>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</si>
  <si>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</si>
  <si>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</si>
  <si>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</si>
  <si>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</si>
  <si>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</si>
  <si>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</si>
  <si>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</si>
  <si>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</si>
  <si>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</si>
  <si>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</si>
  <si>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</si>
  <si>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</si>
  <si>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</si>
  <si>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</si>
  <si>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</si>
  <si>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</si>
  <si>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</si>
  <si>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</si>
  <si>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</si>
  <si>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</si>
  <si>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</si>
  <si>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</si>
  <si>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</si>
  <si>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</si>
  <si>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</si>
  <si>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</si>
  <si>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</si>
  <si>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</si>
  <si>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</si>
  <si>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</si>
  <si>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</si>
  <si>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</si>
  <si>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</si>
  <si>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</si>
  <si>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</si>
  <si>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</si>
  <si>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</si>
  <si>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</si>
  <si>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</si>
  <si>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</si>
  <si>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</si>
  <si>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</si>
  <si>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</si>
  <si>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</si>
  <si>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</si>
  <si>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</si>
  <si>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</si>
  <si>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</si>
  <si>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</si>
  <si>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</si>
  <si>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</si>
  <si>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</si>
  <si>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</si>
  <si>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</si>
  <si>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</si>
  <si>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</si>
  <si>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</si>
  <si>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</si>
  <si>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</si>
  <si>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</si>
  <si>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</si>
  <si>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</si>
  <si>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</si>
  <si>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</si>
  <si>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</si>
  <si>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</si>
  <si>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</si>
  <si>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</si>
  <si>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</si>
  <si>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</si>
  <si>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</si>
  <si>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</si>
  <si>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</si>
  <si>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</si>
  <si>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</si>
  <si>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</si>
  <si>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</si>
  <si>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</si>
  <si>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</si>
  <si>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</si>
  <si>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</si>
  <si>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</si>
  <si>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</si>
  <si>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</si>
  <si>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</si>
  <si>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</si>
  <si>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</si>
  <si>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</si>
  <si>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</si>
  <si>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</si>
  <si>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</si>
  <si>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</si>
  <si>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</si>
  <si>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</si>
  <si>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</si>
  <si>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</si>
  <si>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</si>
  <si>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</si>
  <si>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</si>
  <si>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</si>
  <si>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</si>
  <si>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</si>
  <si>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</si>
  <si>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</si>
  <si>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</si>
  <si>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</si>
  <si>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</si>
  <si>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</si>
  <si>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</si>
  <si>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</si>
  <si>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</si>
  <si>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</si>
  <si>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</si>
  <si>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</si>
  <si>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</si>
  <si>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</si>
  <si>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</si>
  <si>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</si>
  <si>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</si>
  <si>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</si>
  <si>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</si>
  <si>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</si>
  <si>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</si>
  <si>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</si>
  <si>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</si>
  <si>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</si>
  <si>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</si>
  <si>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</si>
  <si>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</si>
  <si>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</si>
  <si>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</si>
  <si>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</si>
  <si>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</si>
  <si>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</si>
  <si>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</si>
  <si>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</si>
  <si>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</si>
  <si>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</si>
  <si>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</si>
  <si>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</si>
  <si>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</si>
  <si>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</si>
  <si>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</si>
  <si>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</si>
  <si>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</si>
  <si>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</si>
  <si>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</si>
  <si>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</si>
  <si>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</si>
  <si>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</si>
  <si>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</si>
  <si>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</si>
  <si>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</si>
  <si>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</si>
  <si>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</si>
  <si>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</si>
  <si>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</si>
  <si>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</si>
  <si>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</si>
  <si>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</si>
  <si>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</si>
  <si>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</si>
  <si>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</si>
  <si>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</si>
  <si>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</si>
  <si>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</si>
  <si>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</si>
  <si>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</si>
  <si>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</si>
  <si>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</si>
  <si>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</si>
  <si>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</si>
  <si>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</si>
  <si>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</si>
  <si>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</si>
  <si>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</si>
  <si>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</si>
  <si>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</si>
  <si>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</si>
  <si>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</si>
  <si>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</si>
  <si>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</si>
  <si>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</si>
  <si>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</si>
  <si>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</si>
  <si>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</si>
  <si>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</si>
  <si>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</si>
  <si>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</si>
  <si>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</si>
  <si>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</si>
  <si>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</si>
  <si>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</si>
  <si>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</si>
  <si>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</si>
  <si>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</si>
  <si>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</si>
  <si>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</si>
  <si>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</si>
  <si>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</si>
  <si>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</si>
  <si>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</si>
  <si>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</si>
  <si>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</si>
  <si>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</si>
  <si>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</si>
  <si>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</si>
  <si>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</si>
  <si>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</si>
  <si>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</si>
  <si>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</si>
  <si>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</si>
  <si>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</si>
  <si>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</si>
  <si>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</si>
  <si>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</si>
  <si>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</si>
  <si>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</si>
  <si>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</si>
  <si>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</si>
  <si>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</si>
  <si>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</si>
  <si>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</si>
  <si>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</si>
  <si>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</si>
  <si>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</si>
  <si>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</si>
  <si>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</si>
  <si>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</si>
  <si>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</si>
  <si>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</si>
  <si>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</si>
  <si>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</si>
  <si>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</si>
  <si>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</si>
  <si>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</si>
  <si>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</si>
  <si>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</si>
  <si>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</si>
  <si>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</si>
  <si>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</si>
  <si>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</si>
  <si>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</si>
  <si>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</si>
  <si>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</si>
  <si>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</si>
  <si>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</si>
  <si>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</si>
  <si>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</si>
  <si>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</si>
  <si>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</si>
  <si>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</si>
  <si>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</si>
  <si>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</si>
  <si>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</si>
  <si>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</si>
  <si>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</si>
  <si>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</si>
  <si>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</si>
  <si>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</si>
  <si>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</si>
  <si>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</si>
  <si>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</si>
  <si>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</si>
  <si>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</si>
  <si>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</si>
  <si>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</si>
  <si>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</si>
  <si>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</si>
  <si>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</si>
  <si>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</si>
  <si>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</si>
  <si>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</si>
  <si>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</si>
  <si>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</si>
  <si>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</si>
  <si>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</si>
  <si>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</si>
  <si>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</si>
  <si>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</si>
  <si>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</si>
  <si>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</si>
  <si>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</si>
  <si>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</si>
  <si>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</si>
  <si>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</si>
  <si>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</si>
  <si>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</si>
  <si>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</si>
  <si>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</si>
  <si>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</si>
  <si>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</si>
  <si>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</si>
  <si>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</si>
  <si>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</si>
  <si>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</si>
  <si>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</si>
  <si>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</si>
  <si>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</si>
  <si>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</si>
  <si>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</si>
  <si>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</si>
  <si>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</si>
  <si>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</si>
  <si>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</si>
  <si>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</si>
  <si>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</si>
  <si>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</si>
  <si>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</si>
  <si>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</si>
  <si>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</si>
  <si>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</si>
  <si>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</si>
  <si>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</si>
  <si>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</si>
  <si>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</si>
  <si>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</si>
  <si>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</si>
  <si>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</si>
  <si>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</si>
  <si>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</si>
  <si>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</si>
  <si>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</si>
  <si>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</si>
  <si>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</si>
  <si>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</si>
  <si>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</si>
  <si>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</si>
  <si>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</si>
  <si>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</si>
  <si>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</si>
  <si>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</si>
  <si>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</si>
  <si>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</si>
  <si>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</si>
  <si>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</si>
  <si>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</si>
  <si>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</si>
  <si>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</si>
  <si>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</si>
  <si>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</si>
  <si>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</si>
  <si>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</si>
  <si>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</si>
  <si>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</si>
  <si>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</si>
  <si>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</si>
  <si>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</si>
  <si>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</si>
  <si>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</si>
  <si>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</si>
  <si>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</si>
  <si>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</si>
  <si>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</si>
  <si>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</si>
  <si>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</si>
  <si>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</si>
  <si>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</si>
  <si>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</si>
  <si>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</si>
  <si>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</si>
  <si>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</si>
  <si>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</si>
  <si>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</si>
  <si>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</si>
  <si>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</si>
  <si>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</si>
  <si>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</si>
  <si>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</si>
  <si>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</si>
  <si>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</si>
  <si>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</si>
  <si>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</si>
  <si>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</si>
  <si>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</si>
  <si>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</si>
  <si>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</si>
  <si>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</si>
  <si>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</si>
  <si>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</si>
  <si>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</si>
  <si>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</si>
  <si>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</si>
  <si>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</si>
  <si>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</si>
  <si>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</si>
  <si>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</si>
  <si>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</si>
  <si>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</si>
  <si>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</si>
  <si>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</si>
  <si>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</si>
  <si>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</si>
  <si>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</si>
  <si>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</si>
  <si>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</si>
  <si>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</si>
  <si>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</si>
  <si>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</si>
  <si>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</si>
  <si>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</si>
  <si>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</si>
  <si>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</si>
  <si>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</si>
  <si>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</si>
  <si>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</si>
  <si>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</si>
  <si>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</si>
  <si>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</si>
  <si>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</si>
  <si>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</si>
  <si>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</si>
  <si>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</si>
  <si>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</si>
  <si>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</si>
  <si>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</si>
  <si>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</si>
  <si>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</si>
  <si>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</si>
  <si>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</si>
  <si>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</si>
  <si>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</si>
  <si>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</si>
  <si>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</si>
  <si>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</si>
  <si>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</si>
  <si>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</si>
  <si>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</si>
  <si>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</si>
  <si>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</si>
  <si>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</si>
  <si>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</si>
  <si>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</si>
  <si>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</si>
  <si>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</si>
  <si>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</si>
  <si>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</si>
  <si>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</si>
  <si>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</si>
  <si>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</si>
  <si>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</si>
  <si>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</si>
  <si>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</si>
  <si>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</si>
  <si>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</si>
  <si>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</si>
  <si>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</si>
  <si>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</si>
  <si>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</si>
  <si>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</si>
  <si>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</si>
  <si>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</si>
  <si>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</si>
  <si>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</si>
  <si>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</si>
  <si>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</si>
  <si>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</si>
  <si>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</si>
  <si>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</si>
  <si>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</si>
  <si>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</si>
  <si>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</si>
  <si>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</si>
  <si>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</si>
  <si>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</si>
  <si>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</si>
  <si>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</si>
  <si>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</si>
  <si>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</si>
  <si>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</si>
  <si>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</si>
  <si>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</si>
  <si>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</si>
  <si>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</si>
  <si>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</si>
  <si>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</si>
  <si>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</si>
  <si>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</si>
  <si>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</si>
  <si>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</si>
  <si>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</si>
  <si>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</si>
  <si>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</si>
  <si>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</si>
  <si>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</si>
  <si>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</si>
  <si>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</si>
  <si>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</si>
  <si>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</si>
  <si>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</si>
  <si>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</si>
  <si>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</si>
  <si>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</si>
  <si>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</si>
  <si>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</si>
  <si>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</si>
  <si>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</si>
  <si>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</si>
  <si>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</si>
  <si>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</si>
  <si>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</si>
  <si>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</si>
  <si>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</si>
  <si>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</si>
  <si>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</si>
  <si>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</si>
  <si>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</si>
  <si>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</si>
  <si>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</si>
  <si>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</si>
  <si>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</si>
  <si>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</si>
  <si>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</si>
  <si>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</si>
  <si>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</si>
  <si>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</si>
  <si>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</si>
  <si>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</si>
  <si>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</si>
  <si>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</si>
  <si>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</si>
  <si>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</si>
  <si>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</si>
  <si>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</si>
  <si>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</si>
  <si>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</si>
  <si>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</si>
  <si>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</si>
  <si>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</si>
  <si>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</si>
  <si>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</si>
  <si>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</si>
  <si>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</si>
  <si>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</si>
  <si>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</si>
  <si>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</si>
  <si>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</si>
  <si>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</si>
  <si>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</si>
  <si>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</si>
  <si>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</si>
  <si>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</si>
  <si>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</si>
  <si>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</si>
  <si>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</si>
  <si>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</si>
  <si>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</si>
  <si>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</si>
  <si>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</si>
  <si>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</si>
  <si>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</si>
  <si>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</si>
  <si>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</si>
  <si>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</si>
  <si>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</si>
  <si>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</si>
  <si>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</si>
  <si>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</si>
  <si>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</si>
  <si>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</si>
  <si>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</si>
  <si>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</si>
  <si>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</si>
  <si>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</si>
  <si>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</si>
  <si>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</si>
  <si>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</si>
  <si>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</si>
  <si>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</si>
  <si>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</si>
  <si>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</si>
  <si>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</si>
  <si>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</si>
  <si>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</si>
  <si>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</si>
  <si>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</si>
  <si>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</si>
  <si>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</si>
  <si>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</si>
  <si>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</si>
  <si>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</si>
  <si>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</si>
  <si>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</si>
  <si>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</si>
  <si>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</si>
  <si>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</si>
  <si>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</si>
  <si>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</si>
  <si>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</si>
  <si>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</si>
  <si>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</si>
  <si>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</si>
  <si>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</si>
  <si>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</si>
  <si>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</si>
  <si>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</si>
  <si>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</si>
  <si>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</si>
  <si>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</si>
  <si>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</si>
  <si>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</si>
  <si>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</si>
  <si>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</si>
  <si>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</si>
  <si>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</si>
  <si>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</si>
  <si>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</si>
  <si>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</si>
  <si>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</si>
  <si>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</si>
  <si>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</si>
  <si>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</si>
  <si>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</si>
  <si>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</si>
  <si>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</si>
  <si>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</si>
  <si>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</si>
  <si>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</si>
  <si>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</si>
  <si>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</si>
  <si>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</si>
  <si>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</si>
  <si>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</si>
  <si>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</si>
  <si>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</si>
  <si>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</si>
  <si>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</si>
  <si>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</si>
  <si>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</si>
  <si>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</si>
  <si>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</si>
  <si>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</si>
  <si>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</si>
  <si>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</si>
  <si>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</si>
  <si>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</si>
  <si>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</si>
  <si>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</si>
  <si>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</si>
  <si>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</si>
  <si>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</si>
  <si>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</si>
  <si>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</si>
  <si>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</si>
  <si>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</si>
  <si>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</si>
  <si>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</si>
  <si>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</si>
  <si>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</si>
  <si>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</si>
  <si>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</si>
  <si>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</si>
  <si>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</si>
  <si>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</si>
  <si>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</si>
  <si>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</si>
  <si>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</si>
  <si>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</si>
  <si>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</si>
  <si>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</si>
  <si>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</si>
  <si>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</si>
  <si>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</si>
  <si>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</si>
  <si>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</si>
  <si>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</si>
  <si>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</si>
  <si>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</si>
  <si>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</si>
  <si>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</si>
  <si>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</si>
  <si>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</si>
  <si>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</si>
  <si>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</si>
  <si>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</si>
  <si>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</si>
  <si>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</si>
  <si>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</si>
  <si>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</si>
  <si>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</si>
  <si>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</si>
  <si>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</si>
  <si>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</si>
  <si>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</si>
  <si>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</si>
  <si>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</si>
  <si>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</si>
  <si>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</si>
  <si>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</si>
  <si>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</si>
  <si>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</si>
  <si>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</si>
  <si>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</si>
  <si>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</si>
  <si>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</si>
  <si>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</si>
  <si>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</si>
  <si>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</si>
  <si>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</si>
  <si>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</si>
  <si>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</si>
  <si>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</si>
  <si>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</si>
  <si>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</si>
  <si>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</si>
  <si>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</si>
  <si>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</si>
  <si>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</si>
  <si>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</si>
  <si>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</si>
  <si>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</si>
  <si>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</si>
  <si>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</si>
  <si>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</si>
  <si>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</si>
  <si>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</si>
  <si>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</si>
  <si>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</si>
  <si>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</si>
  <si>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</si>
  <si>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</si>
  <si>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</si>
  <si>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</si>
  <si>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</si>
  <si>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</si>
  <si>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</si>
  <si>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</si>
  <si>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</si>
  <si>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</si>
  <si>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</si>
  <si>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</si>
  <si>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</si>
  <si>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</si>
  <si>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</si>
  <si>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</si>
  <si>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</si>
  <si>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</si>
  <si>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</si>
  <si>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</si>
  <si>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</si>
  <si>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</si>
  <si>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</si>
  <si>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</si>
  <si>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</si>
  <si>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</si>
  <si>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</si>
  <si>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</si>
  <si>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</si>
  <si>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</si>
  <si>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</si>
  <si>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</si>
  <si>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</si>
  <si>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</si>
  <si>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</si>
  <si>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</si>
  <si>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</si>
  <si>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</si>
  <si>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</si>
  <si>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</si>
  <si>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</si>
  <si>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</si>
  <si>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</si>
  <si>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</si>
  <si>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</si>
  <si>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</si>
  <si>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</si>
  <si>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</si>
  <si>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</si>
  <si>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</si>
  <si>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</si>
  <si>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</si>
  <si>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</si>
  <si>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</si>
  <si>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</si>
  <si>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</si>
  <si>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</si>
  <si>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</si>
  <si>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</si>
  <si>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</si>
  <si>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</si>
  <si>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</si>
  <si>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</si>
  <si>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</si>
  <si>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</si>
  <si>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</si>
  <si>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</si>
  <si>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</si>
  <si>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</si>
  <si>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</si>
  <si>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</si>
  <si>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</si>
  <si>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</si>
  <si>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</si>
  <si>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</si>
  <si>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</si>
  <si>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</si>
  <si>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</si>
  <si>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</si>
  <si>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</si>
  <si>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</si>
  <si>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</si>
  <si>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</si>
  <si>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</si>
  <si>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</si>
  <si>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</si>
  <si>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</si>
  <si>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</si>
  <si>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</si>
  <si>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</si>
  <si>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</si>
  <si>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</si>
  <si>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</si>
  <si>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</si>
  <si>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</si>
  <si>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</si>
  <si>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</si>
  <si>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</si>
  <si>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</si>
  <si>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</si>
  <si>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</si>
  <si>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</si>
  <si>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</si>
  <si>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</si>
  <si>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</si>
  <si>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</si>
  <si>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</si>
  <si>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</si>
  <si>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</si>
  <si>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</si>
  <si>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</si>
  <si>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</si>
  <si>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</si>
  <si>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</si>
  <si>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</si>
  <si>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</si>
  <si>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</si>
  <si>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</si>
  <si>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</si>
  <si>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</si>
  <si>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</si>
  <si>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</si>
  <si>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</si>
  <si>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</si>
  <si>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</si>
  <si>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</si>
  <si>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</si>
  <si>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</si>
  <si>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</si>
  <si>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</si>
  <si>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</si>
  <si>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</si>
  <si>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</si>
  <si>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</si>
  <si>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</si>
  <si>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</si>
  <si>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</si>
  <si>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</si>
  <si>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</si>
  <si>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</si>
  <si>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</si>
  <si>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</si>
  <si>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</si>
  <si>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</si>
  <si>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</si>
  <si>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</si>
  <si>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</si>
  <si>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</si>
  <si>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</si>
  <si>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</si>
  <si>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</si>
  <si>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</si>
  <si>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</si>
  <si>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</si>
  <si>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</si>
  <si>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</si>
  <si>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</si>
  <si>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</si>
  <si>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</si>
  <si>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</si>
  <si>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</si>
  <si>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</si>
  <si>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</si>
  <si>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</si>
  <si>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</si>
  <si>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</si>
  <si>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</si>
  <si>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</si>
  <si>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</si>
  <si>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</si>
  <si>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</si>
  <si>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</si>
  <si>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</si>
  <si>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</si>
  <si>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</si>
  <si>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</si>
  <si>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</si>
  <si>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</si>
  <si>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</si>
  <si>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</si>
  <si>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</si>
  <si>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</si>
  <si>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</si>
  <si>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</si>
  <si>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</si>
  <si>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</si>
  <si>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</si>
  <si>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</si>
  <si>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</si>
  <si>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</si>
  <si>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</si>
  <si>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</si>
  <si>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</si>
  <si>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</si>
  <si>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</si>
  <si>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</si>
  <si>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</si>
  <si>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</si>
  <si>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</si>
  <si>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</si>
  <si>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</si>
  <si>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</si>
  <si>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</si>
  <si>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</si>
  <si>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</si>
  <si>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</si>
  <si>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</si>
  <si>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</si>
  <si>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</si>
  <si>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</si>
  <si>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</si>
  <si>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</si>
  <si>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</si>
  <si>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</si>
  <si>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</si>
  <si>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</si>
  <si>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</si>
  <si>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</si>
  <si>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</si>
  <si>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</si>
  <si>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</si>
  <si>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</si>
  <si>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</si>
  <si>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</si>
  <si>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</si>
  <si>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</si>
  <si>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</si>
  <si>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</si>
  <si>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</si>
  <si>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</si>
  <si>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</si>
  <si>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</si>
  <si>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</si>
  <si>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</si>
  <si>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</si>
  <si>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</si>
  <si>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</si>
  <si>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</si>
  <si>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</si>
  <si>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</si>
  <si>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</si>
  <si>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</si>
  <si>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</si>
  <si>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</si>
  <si>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</si>
  <si>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</si>
  <si>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</si>
  <si>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</si>
  <si>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</si>
  <si>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</si>
  <si>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</si>
  <si>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</si>
  <si>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</si>
  <si>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</si>
  <si>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</si>
  <si>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</si>
  <si>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</si>
  <si>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</si>
  <si>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</si>
  <si>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</si>
  <si>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</si>
  <si>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</si>
  <si>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</si>
  <si>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</si>
  <si>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</si>
  <si>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</si>
  <si>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</si>
  <si>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</si>
  <si>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</si>
  <si>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</si>
  <si>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</si>
  <si>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</si>
  <si>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</si>
  <si>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</si>
  <si>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</si>
  <si>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</si>
  <si>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</si>
  <si>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</si>
  <si>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</si>
  <si>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</si>
  <si>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</si>
  <si>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</si>
  <si>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</si>
  <si>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</si>
  <si>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</si>
  <si>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</si>
  <si>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</si>
  <si>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</si>
  <si>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</si>
  <si>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</si>
  <si>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</si>
  <si>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</si>
  <si>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</si>
  <si>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</si>
  <si>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</si>
  <si>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</si>
  <si>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</si>
  <si>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</si>
  <si>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</si>
  <si>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</si>
  <si>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</si>
  <si>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</si>
  <si>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</si>
  <si>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</si>
  <si>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</si>
  <si>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</si>
  <si>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</si>
  <si>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</si>
  <si>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</si>
  <si>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</si>
  <si>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</si>
  <si>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</si>
  <si>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</si>
  <si>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</si>
  <si>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</si>
  <si>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</si>
  <si>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</si>
  <si>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</si>
  <si>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</si>
  <si>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</si>
  <si>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</si>
  <si>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</si>
  <si>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</si>
  <si>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</si>
  <si>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</si>
  <si>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</si>
  <si>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</si>
  <si>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</si>
  <si>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</si>
  <si>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</si>
  <si>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</si>
  <si>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</si>
  <si>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</si>
  <si>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</si>
  <si>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</si>
  <si>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</si>
  <si>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</si>
  <si>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</si>
  <si>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</si>
  <si>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</si>
  <si>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</si>
  <si>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</si>
  <si>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</si>
  <si>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</si>
  <si>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</si>
  <si>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</si>
  <si>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</si>
  <si>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</si>
  <si>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</si>
  <si>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</si>
  <si>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</si>
  <si>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</si>
  <si>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</si>
  <si>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</si>
  <si>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</si>
  <si>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</si>
  <si>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</si>
  <si>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</si>
  <si>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</si>
  <si>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</si>
  <si>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</si>
  <si>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</si>
  <si>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</si>
  <si>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</si>
  <si>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</si>
  <si>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</si>
  <si>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</si>
  <si>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</si>
  <si>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</si>
  <si>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</si>
  <si>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</si>
  <si>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</si>
  <si>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</si>
  <si>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</si>
  <si>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</si>
  <si>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</si>
  <si>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</si>
  <si>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</si>
  <si>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</si>
  <si>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</si>
  <si>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</si>
  <si>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</si>
  <si>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</si>
  <si>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</si>
  <si>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</si>
  <si>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</si>
  <si>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</si>
  <si>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</si>
  <si>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</si>
  <si>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</si>
  <si>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</si>
  <si>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</si>
  <si>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</si>
  <si>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</si>
  <si>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</si>
  <si>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</si>
  <si>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</si>
  <si>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</si>
  <si>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</si>
  <si>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</si>
  <si>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</si>
  <si>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</si>
  <si>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</si>
  <si>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</si>
  <si>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</si>
  <si>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</si>
  <si>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</si>
  <si>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</si>
  <si>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</si>
  <si>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</si>
  <si>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</si>
  <si>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</si>
  <si>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</si>
  <si>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</si>
  <si>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</si>
  <si>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</si>
  <si>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</si>
  <si>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</si>
  <si>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</si>
  <si>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</si>
  <si>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</si>
  <si>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</si>
  <si>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</si>
  <si>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</si>
  <si>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</si>
  <si>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</si>
  <si>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</si>
  <si>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</si>
  <si>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</si>
  <si>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</si>
  <si>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</si>
  <si>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</si>
  <si>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</si>
  <si>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</si>
  <si>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</si>
  <si>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</si>
  <si>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</si>
  <si>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</si>
  <si>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</si>
  <si>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</si>
  <si>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</si>
  <si>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</si>
  <si>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</si>
  <si>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</si>
  <si>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</si>
  <si>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</si>
  <si>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</si>
  <si>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</si>
  <si>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</si>
  <si>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</si>
  <si>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</si>
  <si>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</si>
  <si>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</si>
  <si>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</si>
  <si>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</si>
  <si>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</si>
  <si>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</si>
  <si>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</si>
  <si>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</si>
  <si>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</si>
  <si>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</si>
  <si>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</si>
  <si>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</si>
  <si>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</si>
  <si>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</si>
  <si>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</si>
  <si>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</si>
  <si>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</si>
  <si>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</si>
  <si>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</si>
  <si>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</si>
  <si>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</si>
  <si>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</si>
  <si>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</si>
  <si>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</si>
  <si>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</si>
  <si>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</si>
  <si>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</si>
  <si>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</si>
  <si>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</si>
  <si>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</si>
  <si>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</si>
  <si>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</si>
  <si>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</si>
  <si>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</si>
  <si>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</si>
  <si>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</si>
  <si>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</si>
  <si>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</si>
  <si>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</si>
  <si>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</si>
  <si>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</si>
  <si>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</si>
  <si>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</si>
  <si>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</si>
  <si>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</si>
  <si>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</si>
  <si>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</si>
  <si>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</si>
  <si>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</si>
  <si>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</si>
  <si>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</si>
  <si>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</si>
  <si>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</si>
  <si>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</si>
  <si>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</si>
  <si>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</si>
  <si>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</si>
  <si>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</si>
  <si>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</si>
  <si>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</si>
  <si>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</si>
  <si>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</si>
  <si>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</si>
  <si>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</si>
  <si>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</si>
  <si>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</si>
  <si>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</si>
  <si>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</si>
  <si>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</si>
  <si>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</si>
  <si>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</si>
  <si>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</si>
  <si>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</si>
  <si>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</si>
  <si>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</si>
  <si>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</si>
  <si>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</si>
  <si>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</si>
  <si>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</si>
  <si>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</si>
  <si>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</si>
  <si>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</si>
  <si>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</si>
  <si>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</si>
  <si>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</si>
  <si>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</si>
  <si>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</si>
  <si>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</si>
  <si>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</si>
  <si>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</si>
  <si>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</si>
  <si>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</si>
  <si>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</si>
  <si>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</si>
  <si>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</si>
  <si>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</si>
  <si>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</si>
  <si>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</si>
  <si>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</si>
  <si>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</si>
  <si>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</si>
  <si>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</si>
  <si>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</si>
  <si>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</si>
  <si>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</si>
  <si>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</si>
  <si>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</si>
  <si>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</si>
  <si>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</si>
  <si>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</si>
  <si>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</si>
  <si>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</si>
  <si>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</si>
  <si>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</si>
  <si>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</si>
  <si>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</si>
  <si>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</si>
  <si>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</si>
  <si>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</si>
  <si>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</si>
  <si>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</si>
  <si>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</si>
  <si>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</si>
  <si>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</si>
  <si>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</si>
  <si>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</si>
  <si>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</si>
  <si>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</si>
  <si>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</si>
  <si>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</si>
  <si>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</si>
  <si>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</si>
  <si>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</si>
  <si>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</si>
  <si>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</si>
  <si>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</si>
  <si>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</si>
  <si>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</si>
  <si>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</si>
  <si>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</si>
  <si>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</si>
  <si>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</si>
  <si>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</si>
  <si>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</si>
  <si>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</si>
  <si>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</si>
  <si>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</si>
  <si>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</si>
  <si>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</si>
  <si>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</si>
  <si>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</si>
  <si>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</si>
  <si>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</si>
  <si>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</si>
  <si>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</si>
  <si>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</si>
  <si>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</si>
  <si>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</si>
  <si>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</si>
  <si>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</si>
  <si>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</si>
  <si>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</si>
  <si>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</si>
  <si>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</si>
  <si>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</si>
  <si>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</si>
  <si>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</si>
  <si>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</si>
  <si>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</si>
  <si>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</si>
  <si>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</si>
  <si>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</si>
  <si>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</si>
  <si>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</si>
  <si>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</si>
  <si>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</si>
  <si>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</si>
  <si>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</si>
  <si>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</si>
  <si>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</si>
  <si>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</si>
  <si>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</si>
  <si>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</si>
  <si>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</si>
  <si>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</si>
  <si>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</si>
  <si>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</si>
  <si>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</si>
  <si>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</si>
  <si>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</si>
  <si>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</si>
  <si>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</si>
  <si>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</si>
  <si>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</si>
  <si>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</si>
  <si>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</si>
  <si>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</si>
  <si>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</si>
  <si>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</si>
  <si>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</si>
  <si>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</si>
  <si>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</si>
  <si>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</si>
  <si>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</si>
  <si>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</si>
  <si>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</si>
  <si>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</si>
  <si>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</si>
  <si>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</si>
  <si>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</si>
  <si>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</si>
  <si>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</si>
  <si>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</si>
  <si>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</si>
  <si>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</si>
  <si>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</si>
  <si>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</si>
  <si>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</si>
  <si>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</si>
  <si>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</si>
  <si>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</si>
  <si>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</si>
  <si>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</si>
  <si>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</si>
  <si>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</si>
  <si>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</si>
  <si>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</si>
  <si>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</si>
  <si>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</si>
  <si>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</si>
  <si>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</si>
  <si>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</si>
  <si>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</si>
  <si>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</si>
  <si>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</si>
  <si>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</si>
  <si>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</si>
  <si>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</si>
  <si>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</si>
  <si>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</si>
  <si>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</si>
  <si>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</si>
  <si>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</si>
  <si>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</si>
  <si>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</si>
  <si>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</si>
  <si>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</si>
  <si>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</si>
  <si>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</si>
  <si>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</si>
  <si>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</si>
  <si>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</si>
  <si>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</si>
  <si>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</si>
  <si>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</si>
  <si>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</si>
  <si>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</si>
  <si>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</si>
  <si>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</si>
  <si>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</si>
  <si>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</si>
  <si>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</si>
  <si>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</si>
  <si>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</si>
  <si>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</si>
  <si>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</si>
  <si>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</si>
  <si>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</si>
  <si>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</si>
  <si>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</si>
  <si>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</si>
  <si>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</si>
  <si>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</si>
  <si>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</si>
  <si>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</si>
  <si>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</si>
  <si>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</si>
  <si>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</si>
  <si>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</si>
  <si>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</si>
  <si>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</si>
  <si>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</si>
  <si>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</si>
  <si>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</si>
  <si>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</si>
  <si>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</si>
  <si>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</si>
  <si>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</si>
  <si>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</si>
  <si>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</si>
  <si>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</si>
  <si>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</si>
  <si>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</si>
  <si>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</si>
  <si>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</si>
  <si>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</si>
  <si>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</si>
  <si>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</si>
  <si>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</si>
  <si>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</si>
  <si>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</si>
  <si>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</si>
  <si>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</si>
  <si>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</si>
  <si>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</si>
  <si>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</si>
  <si>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</si>
  <si>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</si>
  <si>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</si>
  <si>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</si>
  <si>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</si>
  <si>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</si>
  <si>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</si>
  <si>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</si>
  <si>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</si>
  <si>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</si>
  <si>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</si>
  <si>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</si>
  <si>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</si>
  <si>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</si>
  <si>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</si>
  <si>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</si>
  <si>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</si>
  <si>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</si>
  <si>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</si>
  <si>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</si>
  <si>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</si>
  <si>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</si>
  <si>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</si>
  <si>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</si>
  <si>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</si>
  <si>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</si>
  <si>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</si>
  <si>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</si>
  <si>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</si>
  <si>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</si>
  <si>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</si>
  <si>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</si>
  <si>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</si>
  <si>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</si>
  <si>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</si>
  <si>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</si>
  <si>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</si>
  <si>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</si>
  <si>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</si>
  <si>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</si>
  <si>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</si>
  <si>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</si>
  <si>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</si>
  <si>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</si>
  <si>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</si>
  <si>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</si>
  <si>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</si>
  <si>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</si>
  <si>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</si>
  <si>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</si>
  <si>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</si>
  <si>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</si>
  <si>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</si>
  <si>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</si>
  <si>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</si>
  <si>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</si>
  <si>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</si>
  <si>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</si>
  <si>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</si>
  <si>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</si>
  <si>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</si>
  <si>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</si>
  <si>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</si>
  <si>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</si>
  <si>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</si>
  <si>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</si>
  <si>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</si>
  <si>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</si>
  <si>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</si>
  <si>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</si>
  <si>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</si>
  <si>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</si>
  <si>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</si>
  <si>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</si>
  <si>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</si>
  <si>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</si>
  <si>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</si>
  <si>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</si>
  <si>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</si>
  <si>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</si>
  <si>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</si>
  <si>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</si>
  <si>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</si>
  <si>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</si>
  <si>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</si>
  <si>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</si>
  <si>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</si>
  <si>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</si>
  <si>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</si>
  <si>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</si>
  <si>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</si>
  <si>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</si>
  <si>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</si>
  <si>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</si>
  <si>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</si>
  <si>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</si>
  <si>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</si>
  <si>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</si>
  <si>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</si>
  <si>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</si>
  <si>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</si>
  <si>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</si>
  <si>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</si>
  <si>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</si>
  <si>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</si>
  <si>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</si>
  <si>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</si>
  <si>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</si>
  <si>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</si>
  <si>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</si>
  <si>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</si>
  <si>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</si>
  <si>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</si>
  <si>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</si>
  <si>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</si>
  <si>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</si>
  <si>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</si>
  <si>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</si>
  <si>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</si>
  <si>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</si>
  <si>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</si>
  <si>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</si>
  <si>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</si>
  <si>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</si>
  <si>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</si>
  <si>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</si>
  <si>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</si>
  <si>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</si>
  <si>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</si>
  <si>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</si>
  <si>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</si>
  <si>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</si>
  <si>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</si>
  <si>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</si>
  <si>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</si>
  <si>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</si>
  <si>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</si>
  <si>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</si>
  <si>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</si>
  <si>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</si>
  <si>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</si>
  <si>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</si>
  <si>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</si>
  <si>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</si>
  <si>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</si>
  <si>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</si>
  <si>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</si>
  <si>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</si>
  <si>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</si>
  <si>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</si>
  <si>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</si>
  <si>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</si>
  <si>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</si>
  <si>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</si>
  <si>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</si>
  <si>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</si>
  <si>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</si>
  <si>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</si>
  <si>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</si>
  <si>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</si>
  <si>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</si>
  <si>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</si>
  <si>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</si>
  <si>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</si>
  <si>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</si>
  <si>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</si>
  <si>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</si>
  <si>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</si>
  <si>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</si>
  <si>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</si>
  <si>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</si>
  <si>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</si>
  <si>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</si>
  <si>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</si>
  <si>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</si>
  <si>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</si>
  <si>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</si>
  <si>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</si>
  <si>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</si>
  <si>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</si>
  <si>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</si>
  <si>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</si>
  <si>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</si>
  <si>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</si>
  <si>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</si>
  <si>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</si>
  <si>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</si>
  <si>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</si>
  <si>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</si>
  <si>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</si>
  <si>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</si>
  <si>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</si>
  <si>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</si>
  <si>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</si>
  <si>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</si>
  <si>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</si>
  <si>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</si>
  <si>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</si>
  <si>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</si>
  <si>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</si>
  <si>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</si>
  <si>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</si>
  <si>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</si>
  <si>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</si>
  <si>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</si>
  <si>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</si>
  <si>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</si>
  <si>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</si>
  <si>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</si>
  <si>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</si>
  <si>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</si>
  <si>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</si>
  <si>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</si>
  <si>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</si>
  <si>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</si>
  <si>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</si>
  <si>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</si>
  <si>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</si>
  <si>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</si>
  <si>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</si>
  <si>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</si>
  <si>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</si>
  <si>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</si>
  <si>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</si>
  <si>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</si>
  <si>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</si>
  <si>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</si>
  <si>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</si>
  <si>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</si>
  <si>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</si>
  <si>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</si>
  <si>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</si>
  <si>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</si>
  <si>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</si>
  <si>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</si>
  <si>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</si>
  <si>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</si>
  <si>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</si>
  <si>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</si>
  <si>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</si>
  <si>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</si>
  <si>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</si>
  <si>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</si>
  <si>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</si>
  <si>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</si>
  <si>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</si>
  <si>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</si>
  <si>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</si>
  <si>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</si>
  <si>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</si>
  <si>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</si>
  <si>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</si>
  <si>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</si>
  <si>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</si>
  <si>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</si>
  <si>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</si>
  <si>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</si>
  <si>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</si>
  <si>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</si>
  <si>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</si>
  <si>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</si>
  <si>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</si>
  <si>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</si>
  <si>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</si>
  <si>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</si>
  <si>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</si>
  <si>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</si>
  <si>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</si>
  <si>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</si>
  <si>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</si>
  <si>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</si>
  <si>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</si>
  <si>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</si>
  <si>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</si>
  <si>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</si>
  <si>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</si>
  <si>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</si>
  <si>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</si>
  <si>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</si>
  <si>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</si>
  <si>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</si>
  <si>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</si>
  <si>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</si>
  <si>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</si>
  <si>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</si>
  <si>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</si>
  <si>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</si>
  <si>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</si>
  <si>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</si>
  <si>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</si>
  <si>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</si>
  <si>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</si>
  <si>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</si>
  <si>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</si>
  <si>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</si>
  <si>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</si>
  <si>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</si>
  <si>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</si>
  <si>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</si>
  <si>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</si>
  <si>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</si>
  <si>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</si>
  <si>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</si>
  <si>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</si>
  <si>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</si>
  <si>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</si>
  <si>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</si>
  <si>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</si>
  <si>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</si>
  <si>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</si>
  <si>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</si>
  <si>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</si>
  <si>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</si>
  <si>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</si>
  <si>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</si>
  <si>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</si>
  <si>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</si>
  <si>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</si>
  <si>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</si>
  <si>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</si>
  <si>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</si>
  <si>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</si>
  <si>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</si>
  <si>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</si>
  <si>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</si>
  <si>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</si>
  <si>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</si>
  <si>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</si>
  <si>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</si>
  <si>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</si>
  <si>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</si>
  <si>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</si>
  <si>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</si>
  <si>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</si>
  <si>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</si>
  <si>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</si>
  <si>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</si>
  <si>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</si>
  <si>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</si>
  <si>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</si>
  <si>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</si>
  <si>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</si>
  <si>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</si>
  <si>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</si>
  <si>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</si>
  <si>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</si>
  <si>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</si>
  <si>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</si>
  <si>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</si>
  <si>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</si>
  <si>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</si>
  <si>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</si>
  <si>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</si>
  <si>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</si>
  <si>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</si>
  <si>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</si>
  <si>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</si>
  <si>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</si>
  <si>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</si>
  <si>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</si>
  <si>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</si>
  <si>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</si>
  <si>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</si>
  <si>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</si>
  <si>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</si>
  <si>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</si>
  <si>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</si>
  <si>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</si>
  <si>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</si>
  <si>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</si>
  <si>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</si>
  <si>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</si>
  <si>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</si>
  <si>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</si>
  <si>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</si>
  <si>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</si>
  <si>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</si>
  <si>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</si>
  <si>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</si>
  <si>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</si>
  <si>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</si>
  <si>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</si>
  <si>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</si>
  <si>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</si>
  <si>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</si>
  <si>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</si>
  <si>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</si>
  <si>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</si>
  <si>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</si>
  <si>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</si>
  <si>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</si>
  <si>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</si>
  <si>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</si>
  <si>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</si>
  <si>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</si>
  <si>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</si>
  <si>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</si>
  <si>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</si>
  <si>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</si>
  <si>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</si>
  <si>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</si>
  <si>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</si>
  <si>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</si>
  <si>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</si>
  <si>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</si>
  <si>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</si>
  <si>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</si>
  <si>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</si>
  <si>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</si>
  <si>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</si>
  <si>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</si>
  <si>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</si>
  <si>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</si>
  <si>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</si>
  <si>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</si>
  <si>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</si>
  <si>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</si>
  <si>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</si>
  <si>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</si>
  <si>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</si>
  <si>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</si>
  <si>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</si>
  <si>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</si>
  <si>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</si>
  <si>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</si>
  <si>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</si>
  <si>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</si>
  <si>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</si>
  <si>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</si>
  <si>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</si>
  <si>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</si>
  <si>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</si>
  <si>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</si>
  <si>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</si>
  <si>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</si>
  <si>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</si>
  <si>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</si>
  <si>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</si>
  <si>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</si>
  <si>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</si>
  <si>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</si>
  <si>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</si>
  <si>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</si>
  <si>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</si>
  <si>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</si>
  <si>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</si>
  <si>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</si>
  <si>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</si>
  <si>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</si>
  <si>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</si>
  <si>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</si>
  <si>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</si>
  <si>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</si>
  <si>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</si>
  <si>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</si>
  <si>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</si>
  <si>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</si>
  <si>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</si>
  <si>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</si>
  <si>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</si>
  <si>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</si>
  <si>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</si>
  <si>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</si>
  <si>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</si>
  <si>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</si>
  <si>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</si>
  <si>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</si>
  <si>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</si>
  <si>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</si>
  <si>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</si>
  <si>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</si>
  <si>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</si>
  <si>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</si>
  <si>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</si>
  <si>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</si>
  <si>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</si>
  <si>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</si>
  <si>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</si>
  <si>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</si>
  <si>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</si>
  <si>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</si>
  <si>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</si>
  <si>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</si>
  <si>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</si>
  <si>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</si>
  <si>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</si>
  <si>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</si>
  <si>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</si>
  <si>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</si>
  <si>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</si>
  <si>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</si>
  <si>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</si>
  <si>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</si>
  <si>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</si>
  <si>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</si>
  <si>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</si>
  <si>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</si>
  <si>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</si>
  <si>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</si>
  <si>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</si>
  <si>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</si>
  <si>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</si>
  <si>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</si>
  <si>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</si>
  <si>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</si>
  <si>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</si>
  <si>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</si>
  <si>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</si>
  <si>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</si>
  <si>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</si>
  <si>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</si>
  <si>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</si>
  <si>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</si>
  <si>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</si>
  <si>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</si>
  <si>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</si>
  <si>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</si>
  <si>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</si>
  <si>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</si>
  <si>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</si>
  <si>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</si>
  <si>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</si>
  <si>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</si>
  <si>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</si>
  <si>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</si>
  <si>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</si>
  <si>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</si>
  <si>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</si>
  <si>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</si>
  <si>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</si>
  <si>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</si>
  <si>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</si>
  <si>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</si>
  <si>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</si>
  <si>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</si>
  <si>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</si>
  <si>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</si>
  <si>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</si>
  <si>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</si>
  <si>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</si>
  <si>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</si>
  <si>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</si>
  <si>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</si>
  <si>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</si>
  <si>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</si>
  <si>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</si>
  <si>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</si>
  <si>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</si>
  <si>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</si>
  <si>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</si>
  <si>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</si>
  <si>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</si>
  <si>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</si>
  <si>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</si>
  <si>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</si>
  <si>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</si>
  <si>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</si>
  <si>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</si>
  <si>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</si>
  <si>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</si>
  <si>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</si>
  <si>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</si>
  <si>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</si>
  <si>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</si>
  <si>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</si>
  <si>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</si>
  <si>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</si>
  <si>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</si>
  <si>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</si>
  <si>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</si>
  <si>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</si>
  <si>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</si>
  <si>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</si>
  <si>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</si>
  <si>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</si>
  <si>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</si>
  <si>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</si>
  <si>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</si>
  <si>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</si>
  <si>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</si>
  <si>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</si>
  <si>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</si>
  <si>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</si>
  <si>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</si>
  <si>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</si>
  <si>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</si>
  <si>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</si>
  <si>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</si>
  <si>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</si>
  <si>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</si>
  <si>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</si>
  <si>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</si>
  <si>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</si>
  <si>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</si>
  <si>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</si>
  <si>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</si>
  <si>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</si>
  <si>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</si>
  <si>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</si>
  <si>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</si>
  <si>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</si>
  <si>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</si>
  <si>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</si>
  <si>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</si>
  <si>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</si>
  <si>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</si>
  <si>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</si>
  <si>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</si>
  <si>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</si>
  <si>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</si>
  <si>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</si>
  <si>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</si>
  <si>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</si>
  <si>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</si>
  <si>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</si>
  <si>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</si>
  <si>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</si>
  <si>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</si>
  <si>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</si>
  <si>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</si>
  <si>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</si>
  <si>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</si>
  <si>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</si>
  <si>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</si>
  <si>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</si>
  <si>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</si>
  <si>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</si>
  <si>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</si>
  <si>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</si>
  <si>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</si>
  <si>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</si>
  <si>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</si>
  <si>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</si>
  <si>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</si>
  <si>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</si>
  <si>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</si>
  <si>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</si>
  <si>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</si>
  <si>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</si>
  <si>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</si>
  <si>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</si>
  <si>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</si>
  <si>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</si>
  <si>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</si>
  <si>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</si>
  <si>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</si>
  <si>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</si>
  <si>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</si>
  <si>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</si>
  <si>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</si>
  <si>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</si>
  <si>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</si>
  <si>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</si>
  <si>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</si>
  <si>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</si>
  <si>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</si>
  <si>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</si>
  <si>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</si>
  <si>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</si>
  <si>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</si>
  <si>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</si>
  <si>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</si>
  <si>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</si>
  <si>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</si>
  <si>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</si>
  <si>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</si>
  <si>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</si>
  <si>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</si>
  <si>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</si>
  <si>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</si>
  <si>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</si>
  <si>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</si>
  <si>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</si>
  <si>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</si>
  <si>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</si>
  <si>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</si>
  <si>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</si>
  <si>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</si>
  <si>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</si>
  <si>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</si>
  <si>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</si>
  <si>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</si>
  <si>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</si>
  <si>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</si>
  <si>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</si>
  <si>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</si>
  <si>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</si>
  <si>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</si>
  <si>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</si>
  <si>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</si>
  <si>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</si>
  <si>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</si>
  <si>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</si>
  <si>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</si>
  <si>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</si>
  <si>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</si>
  <si>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</si>
  <si>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</si>
  <si>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</si>
  <si>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</si>
  <si>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</si>
  <si>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</si>
  <si>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</si>
  <si>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</si>
  <si>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</si>
  <si>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</si>
  <si>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</si>
  <si>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</si>
  <si>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</si>
  <si>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</si>
  <si>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</si>
  <si>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</si>
  <si>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</si>
  <si>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</si>
  <si>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</si>
  <si>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</si>
  <si>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</si>
  <si>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</si>
  <si>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</si>
  <si>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</si>
  <si>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</si>
  <si>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</si>
  <si>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</si>
  <si>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</si>
  <si>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</si>
  <si>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</si>
  <si>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</si>
  <si>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</si>
  <si>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</si>
  <si>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</si>
  <si>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</si>
  <si>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</si>
  <si>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</si>
  <si>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</si>
  <si>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</si>
  <si>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</si>
  <si>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</si>
  <si>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</si>
  <si>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</si>
  <si>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</si>
  <si>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</si>
  <si>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</si>
  <si>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</si>
  <si>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</si>
  <si>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</si>
  <si>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</si>
  <si>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</si>
  <si>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</si>
  <si>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</si>
  <si>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</si>
  <si>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</si>
  <si>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</si>
  <si>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</si>
  <si>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</si>
  <si>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</si>
  <si>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</si>
  <si>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</si>
  <si>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</si>
  <si>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</si>
  <si>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</si>
  <si>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</si>
  <si>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</si>
  <si>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</si>
  <si>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</si>
  <si>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</si>
  <si>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</si>
  <si>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</si>
  <si>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</si>
  <si>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</si>
  <si>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</si>
  <si>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</si>
  <si>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</si>
  <si>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</si>
  <si>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</si>
  <si>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</si>
  <si>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</si>
  <si>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</si>
  <si>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</si>
  <si>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</si>
  <si>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</si>
  <si>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</si>
  <si>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</si>
  <si>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</si>
  <si>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</si>
  <si>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</si>
  <si>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</si>
  <si>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</si>
  <si>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</si>
  <si>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</si>
  <si>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</si>
  <si>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</si>
  <si>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</si>
  <si>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</si>
  <si>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</si>
  <si>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</si>
  <si>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</si>
  <si>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</si>
  <si>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</si>
  <si>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</si>
  <si>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</si>
  <si>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</si>
  <si>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</si>
  <si>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</si>
  <si>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</si>
  <si>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</si>
  <si>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</si>
  <si>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</si>
  <si>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</si>
  <si>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</si>
  <si>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</si>
  <si>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</si>
  <si>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</si>
  <si>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</si>
  <si>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</si>
  <si>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</si>
  <si>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</si>
  <si>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</si>
  <si>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</si>
  <si>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</si>
  <si>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</si>
  <si>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</si>
  <si>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</si>
  <si>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</si>
  <si>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</si>
  <si>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</si>
  <si>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</si>
  <si>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</si>
  <si>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</si>
  <si>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</si>
  <si>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</si>
  <si>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</si>
  <si>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</si>
  <si>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</si>
  <si>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</si>
  <si>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</si>
  <si>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</si>
  <si>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</si>
  <si>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</si>
  <si>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</si>
  <si>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</si>
  <si>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</si>
  <si>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</si>
  <si>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</si>
  <si>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</si>
  <si>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</si>
  <si>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</si>
  <si>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</si>
  <si>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</si>
  <si>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</si>
  <si>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</si>
  <si>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</si>
  <si>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</si>
  <si>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</si>
  <si>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</si>
  <si>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</si>
  <si>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</si>
  <si>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</si>
  <si>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</si>
  <si>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</si>
  <si>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</si>
  <si>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</si>
  <si>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</si>
  <si>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</si>
  <si>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</si>
  <si>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</si>
  <si>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</si>
  <si>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</si>
  <si>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</si>
  <si>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</si>
  <si>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</si>
  <si>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</si>
  <si>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</si>
  <si>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</si>
  <si>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</si>
  <si>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</si>
  <si>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</si>
  <si>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</si>
  <si>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</si>
  <si>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</si>
  <si>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</si>
  <si>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</si>
  <si>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</si>
  <si>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</si>
  <si>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</si>
  <si>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</si>
  <si>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</si>
  <si>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</si>
  <si>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</si>
  <si>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</si>
  <si>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</si>
  <si>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</si>
  <si>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</si>
  <si>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</si>
  <si>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</si>
  <si>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</si>
  <si>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</si>
  <si>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</si>
  <si>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</si>
  <si>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</si>
  <si>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</si>
  <si>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</si>
  <si>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</si>
  <si>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</si>
  <si>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</si>
  <si>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</si>
  <si>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</si>
  <si>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</si>
  <si>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</si>
  <si>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</si>
  <si>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</si>
  <si>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</si>
  <si>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</si>
  <si>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</si>
  <si>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</si>
  <si>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</si>
  <si>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</si>
  <si>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</si>
  <si>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</si>
  <si>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</si>
  <si>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</si>
  <si>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</si>
  <si>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</si>
  <si>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</si>
  <si>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</si>
  <si>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</si>
  <si>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</si>
  <si>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</si>
  <si>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</si>
  <si>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</si>
  <si>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</si>
  <si>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</si>
  <si>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</si>
  <si>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</si>
  <si>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</si>
  <si>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</si>
  <si>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</si>
  <si>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</si>
  <si>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</si>
  <si>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</si>
  <si>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</si>
  <si>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</si>
  <si>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</si>
  <si>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</si>
  <si>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</si>
  <si>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</si>
  <si>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</si>
  <si>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</si>
  <si>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</si>
  <si>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</si>
  <si>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</si>
  <si>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</si>
  <si>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</si>
  <si>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</si>
  <si>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</si>
  <si>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</si>
  <si>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</si>
  <si>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</si>
  <si>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</si>
  <si>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</si>
  <si>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</si>
  <si>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</si>
  <si>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</si>
  <si>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</si>
  <si>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</si>
  <si>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</si>
  <si>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</si>
  <si>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</si>
  <si>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</si>
  <si>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</si>
  <si>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</si>
  <si>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</si>
  <si>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</si>
  <si>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</si>
  <si>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</si>
  <si>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</si>
  <si>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</si>
  <si>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</si>
  <si>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</si>
  <si>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</si>
  <si>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</si>
  <si>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</si>
  <si>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</si>
  <si>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</si>
  <si>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</si>
  <si>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</si>
  <si>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</si>
  <si>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</si>
  <si>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</si>
  <si>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</si>
  <si>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</si>
  <si>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</si>
  <si>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</si>
  <si>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</si>
  <si>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</si>
  <si>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</si>
  <si>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</si>
  <si>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</si>
  <si>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</si>
  <si>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</si>
  <si>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</si>
  <si>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</si>
  <si>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</si>
  <si>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</si>
  <si>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</si>
  <si>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</si>
  <si>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</si>
  <si>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</si>
  <si>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</si>
  <si>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</si>
  <si>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</si>
  <si>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</si>
  <si>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</si>
  <si>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</si>
  <si>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</si>
  <si>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</si>
  <si>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</si>
  <si>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</si>
  <si>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</si>
  <si>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</si>
  <si>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</si>
  <si>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</si>
  <si>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</si>
  <si>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</si>
  <si>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</si>
  <si>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</si>
  <si>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</si>
  <si>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</si>
  <si>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</si>
  <si>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</si>
  <si>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</si>
  <si>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</si>
  <si>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</si>
  <si>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</si>
  <si>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</si>
  <si>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</si>
  <si>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</si>
  <si>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</si>
  <si>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</si>
  <si>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</si>
  <si>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</si>
  <si>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</si>
  <si>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</si>
  <si>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</si>
  <si>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</si>
  <si>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</si>
  <si>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</si>
  <si>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</si>
  <si>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</si>
  <si>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</si>
  <si>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</si>
  <si>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</si>
  <si>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</si>
  <si>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</si>
  <si>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</si>
  <si>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</si>
  <si>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</si>
  <si>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</si>
  <si>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</si>
  <si>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</si>
  <si>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</si>
  <si>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</si>
  <si>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</si>
  <si>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</si>
  <si>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</si>
  <si>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</si>
  <si>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</si>
  <si>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</si>
  <si>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</si>
  <si>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</si>
  <si>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</si>
  <si>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</si>
  <si>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</si>
  <si>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</si>
  <si>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</si>
  <si>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</si>
  <si>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</si>
  <si>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</si>
  <si>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</si>
  <si>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</si>
  <si>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</si>
  <si>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</si>
  <si>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</si>
  <si>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</si>
  <si>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</si>
  <si>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</si>
  <si>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</si>
  <si>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</si>
  <si>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</si>
  <si>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</si>
  <si>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</si>
  <si>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</si>
  <si>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</si>
  <si>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</si>
  <si>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</si>
  <si>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</si>
  <si>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</si>
  <si>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</si>
  <si>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</si>
  <si>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</si>
  <si>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</si>
  <si>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</si>
  <si>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</si>
  <si>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</si>
  <si>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</si>
  <si>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</si>
  <si>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</si>
  <si>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</si>
  <si>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</si>
  <si>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</si>
  <si>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</si>
  <si>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</si>
  <si>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</si>
  <si>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</si>
  <si>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</si>
  <si>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</si>
  <si>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</si>
  <si>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</si>
  <si>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</si>
  <si>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</si>
  <si>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</si>
  <si>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</si>
  <si>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</si>
  <si>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</si>
  <si>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</si>
  <si>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</si>
  <si>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</si>
  <si>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</si>
  <si>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</si>
  <si>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</si>
  <si>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</si>
  <si>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</si>
  <si>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</si>
  <si>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</si>
  <si>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</si>
  <si>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</si>
  <si>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</si>
  <si>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</si>
  <si>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</si>
  <si>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</si>
  <si>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</si>
  <si>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</si>
  <si>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</si>
  <si>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</si>
  <si>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</si>
  <si>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</si>
  <si>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</si>
  <si>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</si>
  <si>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</si>
  <si>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</si>
  <si>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</si>
  <si>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</si>
  <si>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</si>
  <si>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</si>
  <si>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</si>
  <si>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</si>
  <si>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</si>
  <si>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</si>
  <si>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</si>
  <si>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</si>
  <si>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</si>
  <si>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</si>
  <si>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</si>
  <si>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</si>
  <si>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</si>
  <si>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</si>
  <si>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</si>
  <si>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</si>
  <si>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</si>
  <si>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</si>
  <si>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</si>
  <si>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</si>
  <si>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</si>
  <si>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</si>
  <si>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</si>
  <si>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</si>
  <si>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</si>
  <si>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</si>
  <si>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</si>
  <si>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</si>
  <si>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</si>
  <si>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</si>
  <si>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</si>
  <si>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</si>
  <si>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</si>
  <si>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</si>
  <si>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</si>
  <si>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</si>
  <si>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</si>
  <si>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</si>
  <si>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</si>
  <si>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</si>
  <si>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</si>
  <si>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</si>
  <si>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</si>
  <si>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</si>
  <si>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</si>
  <si>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</si>
  <si>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</si>
  <si>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</si>
  <si>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</si>
  <si>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</si>
  <si>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</si>
  <si>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</si>
  <si>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</si>
  <si>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</si>
  <si>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</si>
  <si>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</si>
  <si>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</si>
  <si>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</si>
  <si>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</si>
  <si>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</si>
  <si>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</si>
  <si>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</si>
  <si>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</si>
  <si>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</si>
  <si>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</si>
  <si>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</si>
  <si>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</si>
  <si>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</si>
  <si>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</si>
  <si>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</si>
  <si>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</si>
  <si>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</si>
  <si>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</si>
  <si>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</si>
  <si>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</si>
  <si>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</si>
  <si>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</si>
  <si>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</si>
  <si>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</si>
  <si>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</si>
  <si>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</si>
  <si>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</si>
  <si>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</si>
  <si>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</si>
  <si>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</si>
  <si>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</si>
  <si>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</si>
  <si>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</si>
  <si>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</si>
  <si>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</si>
  <si>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</si>
  <si>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</si>
  <si>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</si>
  <si>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</si>
  <si>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</si>
  <si>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</si>
  <si>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</si>
  <si>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</si>
  <si>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</si>
  <si>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</si>
  <si>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</si>
  <si>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</si>
  <si>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</si>
  <si>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</si>
  <si>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</si>
  <si>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</si>
  <si>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</si>
  <si>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</si>
  <si>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</si>
  <si>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</si>
  <si>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</si>
  <si>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</si>
  <si>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</si>
  <si>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</si>
  <si>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</si>
  <si>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</si>
  <si>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</si>
  <si>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</si>
  <si>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</si>
  <si>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</si>
  <si>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</si>
  <si>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</si>
  <si>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</si>
  <si>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</si>
  <si>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</si>
  <si>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</si>
  <si>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</si>
  <si>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</si>
  <si>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</si>
  <si>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</si>
  <si>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</si>
  <si>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</si>
  <si>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</si>
  <si>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</si>
  <si>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</si>
  <si>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</si>
  <si>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</si>
  <si>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</si>
  <si>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</si>
  <si>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</si>
  <si>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</si>
  <si>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</si>
  <si>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</si>
  <si>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</si>
  <si>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</si>
  <si>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</si>
  <si>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</si>
  <si>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</si>
  <si>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</si>
  <si>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</si>
  <si>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</si>
  <si>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</si>
  <si>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</si>
  <si>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</si>
  <si>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</si>
  <si>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</si>
  <si>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</si>
  <si>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</si>
  <si>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</si>
  <si>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</si>
  <si>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</si>
  <si>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</si>
  <si>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</si>
  <si>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</si>
  <si>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</si>
  <si>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</si>
  <si>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</si>
  <si>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</si>
  <si>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</si>
  <si>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</si>
  <si>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</si>
  <si>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</si>
  <si>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</si>
  <si>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</si>
  <si>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</si>
  <si>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</si>
  <si>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</si>
  <si>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</si>
  <si>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</si>
  <si>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</si>
  <si>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</si>
  <si>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</si>
  <si>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</si>
  <si>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</si>
  <si>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</si>
  <si>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</si>
  <si>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</si>
  <si>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</si>
  <si>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</si>
  <si>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</si>
  <si>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</si>
  <si>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</si>
  <si>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</si>
  <si>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</si>
  <si>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</si>
  <si>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</si>
  <si>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</si>
  <si>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</si>
  <si>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</si>
  <si>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</si>
  <si>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</si>
  <si>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</si>
  <si>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</si>
  <si>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</si>
  <si>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</si>
  <si>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</si>
  <si>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</si>
  <si>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</si>
  <si>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</si>
  <si>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</si>
  <si>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</si>
  <si>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</si>
  <si>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</si>
  <si>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</si>
  <si>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</si>
  <si>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</si>
  <si>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</si>
  <si>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</si>
  <si>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</si>
  <si>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</si>
  <si>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</si>
  <si>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</si>
  <si>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</si>
  <si>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</si>
  <si>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</si>
  <si>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</si>
  <si>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</si>
  <si>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</si>
  <si>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</si>
  <si>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</si>
  <si>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</si>
  <si>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</si>
  <si>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</si>
  <si>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</si>
  <si>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</si>
  <si>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</si>
  <si>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</si>
  <si>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</si>
  <si>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</si>
  <si>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</si>
  <si>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</si>
  <si>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</si>
  <si>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</si>
  <si>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</si>
  <si>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</si>
  <si>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</si>
  <si>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</si>
  <si>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</si>
  <si>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</si>
  <si>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</si>
  <si>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</si>
  <si>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</si>
  <si>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</si>
  <si>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</si>
  <si>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</si>
  <si>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</si>
  <si>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</si>
  <si>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</si>
  <si>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</si>
  <si>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</si>
  <si>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</si>
  <si>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</si>
  <si>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</si>
  <si>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</si>
  <si>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</si>
  <si>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</si>
  <si>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</si>
  <si>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</si>
  <si>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</si>
  <si>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</si>
  <si>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</si>
  <si>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</si>
  <si>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</si>
  <si>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</si>
  <si>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</si>
  <si>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</si>
  <si>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</si>
  <si>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</si>
  <si>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</si>
  <si>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</si>
  <si>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</si>
  <si>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</si>
  <si>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</si>
  <si>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</si>
  <si>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</si>
  <si>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</si>
  <si>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</si>
  <si>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</si>
  <si>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</si>
  <si>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</si>
  <si>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</si>
  <si>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</si>
  <si>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</si>
  <si>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</si>
  <si>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</si>
  <si>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</si>
  <si>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</si>
  <si>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</si>
  <si>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</si>
  <si>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</si>
  <si>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</si>
  <si>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</si>
  <si>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</si>
  <si>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</si>
  <si>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</si>
  <si>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</si>
  <si>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</si>
  <si>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</si>
  <si>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</si>
  <si>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</si>
  <si>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</si>
  <si>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</si>
  <si>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</si>
  <si>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</si>
  <si>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</si>
  <si>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</si>
  <si>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</si>
  <si>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</si>
  <si>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</si>
  <si>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</si>
  <si>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</si>
  <si>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</si>
  <si>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</si>
  <si>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</si>
  <si>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</si>
  <si>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</si>
  <si>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</si>
  <si>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</si>
  <si>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</si>
  <si>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</si>
  <si>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</si>
  <si>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</si>
  <si>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</si>
  <si>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</si>
  <si>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</si>
  <si>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</si>
  <si>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</si>
  <si>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</si>
  <si>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</si>
  <si>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</si>
  <si>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</si>
  <si>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</si>
  <si>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</si>
  <si>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</si>
  <si>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</si>
  <si>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</si>
  <si>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</si>
  <si>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</si>
  <si>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</si>
  <si>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</si>
  <si>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</si>
  <si>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</si>
  <si>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</si>
  <si>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</si>
  <si>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</si>
  <si>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</si>
  <si>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</si>
  <si>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</si>
  <si>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</si>
  <si>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</si>
  <si>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</si>
  <si>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</si>
  <si>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</si>
  <si>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</si>
  <si>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</si>
  <si>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</si>
  <si>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</si>
  <si>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</si>
  <si>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</si>
  <si>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</si>
  <si>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</si>
  <si>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</si>
  <si>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</si>
  <si>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</si>
  <si>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</si>
  <si>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</si>
  <si>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</si>
  <si>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</si>
  <si>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</si>
  <si>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</si>
  <si>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</si>
  <si>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</si>
  <si>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</si>
  <si>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</si>
  <si>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</si>
  <si>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</si>
  <si>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</si>
  <si>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</si>
  <si>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</si>
  <si>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</si>
  <si>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</si>
  <si>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</si>
  <si>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</si>
  <si>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</si>
  <si>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</si>
  <si>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</si>
  <si>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</si>
  <si>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</si>
  <si>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</si>
  <si>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</si>
  <si>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</si>
  <si>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</si>
  <si>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</si>
  <si>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</si>
  <si>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</si>
  <si>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</si>
  <si>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</si>
  <si>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</si>
  <si>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</si>
  <si>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</si>
  <si>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</si>
  <si>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</si>
  <si>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</si>
  <si>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</si>
  <si>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</si>
  <si>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</si>
  <si>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</si>
  <si>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</si>
  <si>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</si>
  <si>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</si>
  <si>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</si>
  <si>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</si>
  <si>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</si>
  <si>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</si>
  <si>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</si>
  <si>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</si>
  <si>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</si>
  <si>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</si>
  <si>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</si>
  <si>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</si>
  <si>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</si>
  <si>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</si>
  <si>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</si>
  <si>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</si>
  <si>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</si>
  <si>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</si>
  <si>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</si>
  <si>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</si>
  <si>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</si>
  <si>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</si>
  <si>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</si>
  <si>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</si>
  <si>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</si>
  <si>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</si>
  <si>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</si>
  <si>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</si>
  <si>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</si>
  <si>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</si>
  <si>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</si>
  <si>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</si>
  <si>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</si>
  <si>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</si>
  <si>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</si>
  <si>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</si>
  <si>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</si>
  <si>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</si>
  <si>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</si>
  <si>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</si>
  <si>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</si>
  <si>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</si>
  <si>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</si>
  <si>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</si>
  <si>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</si>
  <si>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</si>
  <si>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</si>
  <si>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</si>
  <si>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</si>
  <si>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</si>
  <si>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</si>
  <si>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</si>
  <si>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</si>
  <si>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</si>
  <si>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</si>
  <si>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</si>
  <si>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</si>
  <si>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</si>
  <si>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</si>
  <si>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</si>
  <si>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</si>
  <si>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</si>
  <si>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</si>
  <si>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</si>
  <si>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</si>
  <si>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</si>
  <si>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</si>
  <si>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</si>
  <si>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</si>
  <si>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</si>
  <si>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</si>
  <si>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</si>
  <si>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</si>
  <si>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</si>
  <si>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</si>
  <si>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</si>
  <si>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</si>
  <si>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</si>
  <si>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</si>
  <si>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</si>
  <si>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</si>
  <si>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</si>
  <si>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</si>
  <si>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</si>
  <si>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</si>
  <si>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</si>
  <si>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</si>
  <si>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</si>
  <si>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</si>
  <si>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</si>
  <si>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</si>
  <si>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</si>
  <si>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</si>
  <si>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</si>
  <si>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</si>
  <si>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</si>
  <si>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</si>
  <si>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</si>
  <si>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</si>
  <si>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</si>
  <si>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</si>
  <si>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</si>
  <si>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</si>
  <si>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</si>
  <si>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</si>
  <si>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</si>
  <si>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</si>
  <si>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</si>
  <si>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</si>
  <si>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</si>
  <si>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</si>
  <si>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</si>
  <si>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</si>
  <si>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</si>
  <si>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</si>
  <si>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</si>
  <si>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</si>
  <si>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</si>
  <si>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</si>
  <si>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</si>
  <si>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</si>
  <si>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</si>
  <si>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</si>
  <si>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</si>
  <si>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</si>
  <si>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</si>
  <si>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</si>
  <si>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</si>
  <si>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</si>
  <si>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</si>
  <si>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</si>
  <si>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</si>
  <si>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</si>
  <si>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</si>
  <si>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</si>
  <si>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</si>
  <si>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</si>
  <si>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</si>
  <si>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</si>
  <si>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</si>
  <si>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</si>
  <si>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</si>
  <si>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</si>
  <si>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</si>
  <si>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</si>
  <si>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</si>
  <si>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</si>
  <si>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</si>
  <si>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</si>
  <si>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</si>
  <si>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</si>
  <si>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</si>
  <si>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</si>
  <si>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</si>
  <si>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</si>
  <si>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</si>
  <si>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</si>
  <si>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</si>
  <si>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</si>
  <si>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</si>
  <si>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</si>
  <si>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</si>
  <si>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</si>
  <si>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</si>
  <si>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</si>
  <si>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</si>
  <si>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</si>
  <si>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</si>
  <si>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</si>
  <si>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</si>
  <si>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</si>
  <si>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</si>
  <si>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</si>
  <si>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</si>
  <si>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</si>
  <si>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</si>
  <si>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</si>
  <si>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</si>
  <si>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</si>
  <si>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</si>
  <si>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</si>
  <si>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</si>
  <si>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</si>
  <si>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</si>
  <si>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</si>
  <si>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</si>
  <si>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</si>
  <si>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</si>
  <si>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</si>
  <si>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</si>
  <si>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</si>
  <si>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</si>
  <si>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</si>
  <si>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</si>
  <si>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</si>
  <si>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</si>
  <si>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</si>
  <si>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</si>
  <si>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</si>
  <si>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</si>
  <si>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</si>
  <si>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</si>
  <si>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</si>
  <si>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</si>
  <si>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</si>
  <si>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</si>
  <si>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</si>
  <si>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</si>
  <si>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</si>
  <si>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</si>
  <si>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</si>
  <si>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</si>
  <si>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</si>
  <si>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</si>
  <si>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</si>
  <si>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</si>
  <si>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</si>
  <si>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</si>
  <si>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</si>
  <si>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</si>
  <si>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</si>
  <si>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</si>
  <si>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</si>
  <si>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</si>
  <si>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</si>
  <si>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</si>
  <si>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</si>
  <si>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</si>
  <si>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</si>
  <si>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</si>
  <si>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</si>
  <si>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</si>
  <si>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</si>
  <si>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</si>
  <si>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</si>
  <si>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</si>
  <si>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</si>
  <si>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</si>
  <si>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</si>
  <si>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</si>
  <si>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</si>
  <si>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</si>
  <si>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</si>
  <si>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</si>
  <si>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</si>
  <si>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</si>
  <si>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</si>
  <si>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</si>
  <si>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</si>
  <si>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</si>
  <si>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</si>
  <si>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</si>
  <si>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</si>
  <si>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</si>
  <si>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</si>
  <si>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</si>
  <si>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</si>
  <si>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</si>
  <si>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</si>
  <si>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</si>
  <si>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</si>
  <si>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</si>
  <si>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</si>
  <si>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</si>
  <si>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</si>
  <si>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</si>
  <si>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</si>
  <si>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</si>
  <si>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</si>
  <si>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</si>
  <si>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</si>
  <si>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</si>
  <si>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</si>
  <si>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</si>
  <si>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</si>
  <si>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</si>
  <si>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</si>
  <si>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</si>
  <si>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</si>
  <si>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</si>
  <si>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</si>
  <si>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</si>
  <si>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</si>
  <si>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</si>
  <si>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</si>
  <si>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</si>
  <si>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</si>
  <si>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</si>
  <si>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</si>
  <si>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</si>
  <si>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</si>
  <si>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</si>
  <si>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</si>
  <si>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</si>
  <si>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</si>
  <si>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</si>
  <si>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</si>
  <si>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</si>
  <si>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</si>
  <si>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</si>
  <si>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</si>
  <si>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</si>
  <si>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</si>
  <si>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</si>
  <si>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</si>
  <si>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</si>
  <si>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</si>
  <si>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</si>
  <si>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</si>
  <si>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</si>
  <si>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</si>
  <si>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</si>
  <si>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</si>
  <si>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</si>
  <si>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</si>
  <si>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</si>
  <si>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</si>
  <si>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</si>
  <si>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</si>
  <si>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</si>
  <si>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</si>
  <si>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</si>
  <si>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</si>
  <si>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</si>
  <si>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</si>
  <si>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</si>
  <si>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</si>
  <si>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</si>
  <si>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</si>
  <si>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</si>
  <si>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</si>
  <si>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</si>
  <si>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</si>
  <si>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</si>
  <si>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</si>
  <si>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</si>
  <si>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</si>
  <si>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</si>
  <si>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</si>
  <si>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</si>
  <si>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</si>
  <si>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</si>
  <si>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</si>
  <si>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</si>
  <si>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</si>
  <si>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</si>
  <si>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</si>
  <si>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</si>
  <si>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</si>
  <si>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</si>
  <si>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</si>
  <si>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</si>
  <si>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</si>
  <si>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</si>
  <si>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</si>
  <si>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</si>
  <si>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</si>
  <si>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</si>
  <si>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</si>
  <si>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</si>
  <si>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</si>
  <si>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</si>
  <si>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</si>
  <si>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</si>
  <si>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</si>
  <si>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</si>
  <si>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</si>
  <si>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</si>
  <si>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</si>
  <si>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</si>
  <si>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</si>
  <si>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</si>
  <si>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</si>
  <si>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</si>
  <si>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</si>
  <si>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</si>
  <si>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</si>
  <si>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</si>
  <si>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</si>
  <si>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</si>
  <si>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</si>
  <si>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</si>
  <si>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</si>
  <si>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</si>
  <si>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</si>
  <si>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</si>
  <si>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</si>
  <si>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</si>
  <si>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</si>
  <si>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</si>
  <si>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</si>
  <si>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</si>
  <si>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</si>
  <si>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</si>
  <si>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</si>
  <si>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</si>
  <si>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</si>
  <si>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</si>
  <si>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</si>
  <si>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</si>
  <si>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</si>
  <si>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</si>
  <si>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</si>
  <si>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</si>
  <si>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</si>
  <si>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</si>
  <si>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</si>
  <si>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</si>
  <si>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</si>
  <si>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</si>
  <si>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</si>
  <si>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</si>
  <si>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</si>
  <si>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</si>
  <si>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</si>
  <si>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</si>
  <si>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</si>
  <si>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</si>
  <si>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</si>
  <si>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</si>
  <si>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</si>
  <si>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</si>
  <si>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</si>
  <si>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</si>
  <si>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</si>
  <si>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</si>
  <si>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</si>
  <si>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</si>
  <si>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</si>
  <si>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</si>
  <si>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</si>
  <si>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</si>
  <si>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</si>
  <si>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</si>
  <si>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</si>
  <si>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</si>
  <si>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</si>
  <si>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</si>
  <si>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</si>
  <si>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</si>
  <si>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</si>
  <si>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</si>
  <si>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</si>
  <si>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</si>
  <si>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</si>
  <si>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</si>
  <si>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</si>
  <si>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</si>
  <si>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</si>
  <si>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</si>
  <si>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</si>
  <si>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</si>
  <si>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</si>
  <si>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</si>
  <si>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</si>
  <si>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</si>
  <si>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</si>
  <si>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</si>
  <si>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</si>
  <si>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</si>
  <si>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</si>
  <si>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</si>
  <si>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</si>
  <si>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</si>
  <si>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</si>
  <si>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</si>
  <si>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</si>
  <si>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</si>
  <si>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</si>
  <si>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</si>
  <si>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</si>
  <si>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</si>
  <si>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</si>
  <si>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</si>
  <si>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</si>
  <si>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</si>
  <si>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</si>
  <si>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</si>
  <si>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</si>
  <si>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</si>
  <si>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</si>
  <si>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</si>
  <si>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</si>
  <si>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</si>
  <si>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</si>
  <si>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</si>
  <si>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</si>
  <si>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</si>
  <si>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</si>
  <si>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</si>
  <si>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</si>
  <si>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</si>
  <si>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</si>
  <si>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</si>
  <si>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</si>
  <si>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</si>
  <si>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</si>
  <si>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</si>
  <si>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</si>
  <si>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</si>
  <si>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</si>
  <si>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</si>
  <si>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</si>
  <si>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</si>
  <si>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</si>
  <si>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</si>
  <si>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</si>
  <si>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</si>
  <si>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</si>
  <si>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</si>
  <si>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</si>
  <si>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</si>
  <si>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</si>
  <si>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</si>
  <si>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</si>
  <si>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</si>
  <si>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</si>
  <si>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</si>
  <si>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</si>
  <si>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</si>
  <si>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</si>
  <si>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</si>
  <si>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</si>
  <si>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</si>
  <si>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</si>
  <si>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</si>
  <si>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</si>
  <si>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</si>
  <si>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</si>
  <si>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</si>
  <si>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</si>
  <si>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</si>
  <si>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</si>
  <si>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</si>
  <si>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</si>
  <si>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</si>
  <si>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</si>
  <si>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</si>
  <si>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</si>
  <si>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</si>
  <si>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</si>
  <si>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</si>
  <si>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</si>
  <si>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</si>
  <si>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</si>
  <si>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</si>
  <si>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</si>
  <si>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</si>
  <si>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</si>
  <si>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</si>
  <si>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</si>
  <si>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</si>
  <si>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</si>
  <si>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</si>
  <si>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</si>
  <si>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</si>
  <si>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</si>
  <si>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</si>
  <si>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</si>
  <si>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</si>
  <si>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</si>
  <si>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</si>
  <si>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</si>
  <si>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</si>
  <si>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</si>
  <si>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</si>
  <si>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</si>
  <si>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</si>
  <si>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</si>
  <si>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</si>
  <si>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</si>
  <si>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</si>
  <si>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</si>
  <si>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</si>
  <si>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</si>
  <si>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</si>
  <si>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</si>
  <si>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</si>
  <si>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</si>
  <si>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</si>
  <si>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</si>
  <si>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</si>
  <si>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</si>
  <si>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</si>
  <si>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</si>
  <si>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</si>
  <si>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</si>
  <si>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</si>
  <si>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</si>
  <si>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</si>
  <si>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</si>
  <si>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</si>
  <si>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</si>
  <si>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</si>
  <si>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</si>
  <si>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</si>
  <si>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</si>
  <si>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</si>
  <si>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</si>
  <si>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</si>
  <si>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</si>
  <si>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</si>
  <si>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</si>
  <si>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</si>
  <si>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</si>
  <si>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</si>
  <si>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</si>
  <si>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</si>
  <si>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</si>
  <si>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</si>
  <si>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</si>
  <si>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</si>
  <si>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</si>
  <si>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</si>
  <si>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</si>
  <si>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</si>
  <si>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</si>
  <si>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</si>
  <si>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</si>
  <si>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</si>
  <si>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</si>
  <si>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</si>
  <si>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</si>
  <si>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</si>
  <si>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</si>
  <si>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</si>
  <si>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</si>
  <si>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</si>
  <si>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</si>
  <si>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</si>
  <si>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</si>
  <si>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</si>
  <si>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</si>
  <si>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</si>
  <si>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</si>
  <si>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</si>
  <si>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</si>
  <si>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</si>
  <si>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</si>
  <si>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</si>
  <si>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</si>
  <si>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</si>
  <si>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</si>
  <si>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</si>
  <si>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</si>
  <si>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</si>
  <si>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</si>
  <si>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</si>
  <si>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</si>
  <si>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</si>
  <si>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</si>
  <si>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</si>
  <si>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</si>
  <si>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</si>
  <si>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</si>
  <si>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</si>
  <si>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</si>
  <si>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</si>
  <si>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</si>
  <si>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</si>
  <si>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</si>
  <si>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</si>
  <si>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</si>
  <si>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</si>
  <si>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</si>
  <si>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</si>
  <si>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</si>
  <si>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</si>
  <si>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</si>
  <si>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</si>
  <si>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</si>
  <si>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</si>
  <si>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</si>
  <si>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</si>
  <si>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</si>
  <si>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</si>
  <si>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</si>
  <si>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</si>
  <si>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</si>
  <si>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</si>
  <si>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</si>
  <si>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</si>
  <si>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</si>
  <si>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</si>
  <si>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</si>
  <si>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</si>
  <si>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</si>
  <si>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</si>
  <si>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</si>
  <si>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</si>
  <si>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</si>
  <si>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</si>
  <si>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</si>
  <si>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</si>
  <si>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</si>
  <si>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</si>
  <si>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</si>
  <si>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</si>
  <si>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</si>
  <si>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</si>
  <si>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</si>
  <si>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</si>
  <si>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</si>
  <si>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</si>
  <si>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</si>
  <si>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</si>
  <si>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</si>
  <si>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</si>
  <si>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</si>
  <si>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</si>
  <si>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</si>
  <si>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</si>
  <si>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</si>
  <si>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</si>
  <si>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</si>
  <si>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</si>
  <si>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</si>
  <si>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</si>
  <si>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</si>
  <si>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</si>
  <si>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</si>
  <si>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</si>
  <si>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</si>
  <si>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</si>
  <si>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</si>
  <si>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</si>
  <si>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</si>
  <si>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</si>
  <si>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</si>
  <si>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</si>
  <si>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</si>
  <si>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</si>
  <si>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</si>
  <si>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</si>
  <si>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</si>
  <si>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</si>
  <si>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</si>
  <si>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</si>
  <si>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</si>
  <si>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</si>
  <si>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</si>
  <si>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</si>
  <si>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</si>
  <si>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</si>
  <si>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</si>
  <si>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</si>
  <si>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</si>
  <si>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</si>
  <si>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</si>
  <si>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</si>
  <si>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</si>
  <si>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</si>
  <si>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</si>
  <si>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</si>
  <si>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</si>
  <si>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</si>
  <si>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</si>
  <si>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</si>
  <si>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</si>
  <si>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</si>
  <si>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</si>
  <si>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</si>
  <si>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</si>
  <si>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</si>
  <si>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</si>
  <si>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</si>
  <si>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</si>
  <si>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</si>
  <si>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</si>
  <si>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</si>
  <si>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</si>
  <si>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</si>
  <si>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</si>
  <si>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</si>
  <si>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</si>
  <si>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</si>
  <si>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</si>
  <si>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</si>
  <si>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</si>
  <si>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</si>
  <si>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</si>
  <si>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</si>
  <si>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</si>
  <si>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</si>
  <si>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</si>
  <si>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</si>
  <si>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</si>
  <si>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</si>
  <si>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</si>
  <si>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</si>
  <si>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</si>
  <si>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</si>
  <si>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</si>
  <si>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</si>
  <si>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</si>
  <si>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</si>
  <si>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</si>
  <si>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</si>
  <si>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</si>
  <si>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</si>
  <si>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</si>
  <si>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</si>
  <si>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</si>
  <si>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</si>
  <si>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</si>
  <si>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</si>
  <si>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</si>
  <si>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</si>
  <si>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</si>
  <si>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</si>
  <si>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</si>
  <si>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</si>
  <si>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</si>
  <si>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</si>
  <si>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</si>
  <si>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</si>
  <si>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</si>
  <si>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</si>
  <si>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</si>
  <si>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</si>
  <si>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</si>
  <si>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</si>
  <si>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</si>
  <si>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</si>
  <si>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</si>
  <si>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</si>
  <si>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</si>
  <si>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</si>
  <si>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</si>
  <si>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</si>
  <si>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</si>
  <si>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</si>
  <si>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</si>
  <si>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</si>
  <si>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</si>
  <si>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</si>
  <si>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</si>
  <si>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</si>
  <si>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</si>
  <si>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</si>
  <si>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</si>
  <si>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</si>
  <si>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</si>
  <si>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</si>
  <si>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</si>
  <si>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</si>
  <si>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</si>
  <si>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</si>
  <si>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</si>
  <si>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</si>
  <si>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</si>
  <si>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</si>
  <si>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</si>
  <si>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</si>
  <si>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</si>
  <si>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</si>
  <si>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</si>
  <si>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</si>
  <si>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</si>
  <si>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</si>
  <si>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</si>
  <si>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</si>
  <si>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</si>
  <si>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</si>
  <si>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</si>
  <si>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</si>
  <si>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</si>
  <si>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</si>
  <si>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</si>
  <si>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</si>
  <si>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</si>
  <si>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</si>
  <si>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</si>
  <si>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</si>
  <si>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</si>
  <si>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</si>
  <si>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</si>
  <si>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</si>
  <si>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</si>
  <si>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</si>
  <si>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</si>
  <si>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</si>
  <si>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</si>
  <si>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</si>
  <si>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</si>
  <si>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</si>
  <si>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</si>
  <si>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</si>
  <si>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</si>
  <si>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</si>
  <si>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</si>
  <si>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</si>
  <si>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</si>
  <si>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</si>
  <si>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</si>
  <si>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</si>
  <si>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</si>
  <si>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</si>
  <si>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</si>
  <si>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</si>
  <si>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</si>
  <si>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</si>
  <si>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</si>
  <si>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</si>
  <si>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</si>
  <si>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</si>
  <si>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</si>
  <si>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</si>
  <si>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</si>
  <si>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</si>
  <si>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</si>
  <si>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</si>
  <si>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</si>
  <si>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</si>
  <si>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</si>
  <si>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</si>
  <si>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</si>
  <si>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</si>
  <si>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</si>
  <si>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</si>
  <si>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</si>
  <si>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</si>
  <si>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</si>
  <si>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</si>
  <si>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</si>
  <si>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</si>
  <si>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</si>
  <si>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</si>
  <si>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</si>
  <si>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</si>
  <si>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</si>
  <si>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</si>
  <si>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</si>
  <si>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</si>
  <si>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</si>
  <si>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</si>
  <si>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</si>
  <si>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</si>
  <si>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</si>
  <si>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</si>
  <si>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</si>
  <si>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</si>
  <si>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</si>
  <si>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</si>
  <si>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</si>
  <si>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</si>
  <si>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</si>
  <si>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</si>
  <si>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</si>
  <si>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</si>
  <si>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</si>
  <si>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</si>
  <si>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</si>
  <si>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</si>
  <si>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</si>
  <si>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</si>
  <si>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</si>
  <si>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</si>
  <si>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</si>
  <si>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</si>
  <si>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</si>
  <si>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</si>
  <si>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</si>
  <si>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</si>
  <si>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</si>
  <si>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</si>
  <si>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</si>
  <si>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</si>
  <si>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</si>
  <si>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</si>
  <si>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</si>
  <si>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</si>
  <si>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</si>
  <si>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</si>
  <si>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</si>
  <si>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</si>
  <si>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</si>
  <si>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</si>
  <si>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</si>
  <si>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</si>
  <si>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</si>
  <si>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</si>
  <si>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</si>
  <si>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</si>
  <si>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</si>
  <si>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</si>
  <si>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</si>
  <si>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</si>
  <si>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</si>
  <si>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</si>
  <si>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</si>
  <si>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</si>
  <si>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</si>
  <si>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</si>
  <si>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</si>
  <si>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</si>
  <si>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</si>
  <si>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</si>
  <si>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</si>
  <si>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</si>
  <si>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</si>
  <si>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</si>
  <si>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</si>
  <si>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</si>
  <si>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</si>
  <si>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</si>
  <si>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</si>
  <si>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</si>
  <si>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</si>
  <si>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</si>
  <si>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</si>
  <si>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</si>
  <si>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</si>
  <si>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</si>
  <si>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</si>
  <si>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</si>
  <si>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</si>
  <si>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</si>
  <si>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</si>
  <si>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</si>
  <si>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</si>
  <si>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</si>
  <si>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</si>
  <si>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</si>
  <si>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</si>
  <si>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</si>
  <si>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</si>
  <si>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</si>
  <si>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</si>
  <si>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</si>
  <si>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</si>
  <si>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</si>
  <si>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</si>
  <si>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</si>
  <si>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</si>
  <si>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</si>
  <si>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</si>
  <si>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</si>
  <si>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</si>
  <si>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</si>
  <si>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</si>
  <si>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</si>
  <si>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</si>
  <si>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</si>
  <si>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</si>
  <si>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</si>
  <si>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</si>
  <si>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</si>
  <si>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</si>
  <si>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</si>
  <si>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</si>
  <si>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</si>
  <si>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</si>
  <si>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</si>
  <si>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</si>
  <si>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</si>
  <si>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</si>
  <si>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</si>
  <si>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</si>
  <si>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</si>
  <si>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</si>
  <si>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</si>
  <si>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</si>
  <si>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</si>
  <si>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</si>
  <si>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</si>
  <si>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</si>
  <si>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</si>
  <si>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</si>
  <si>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</si>
  <si>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</si>
  <si>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</si>
  <si>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</si>
  <si>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</si>
  <si>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</si>
  <si>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</si>
  <si>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</si>
  <si>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</si>
  <si>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</si>
  <si>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</si>
  <si>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</si>
  <si>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</si>
  <si>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</si>
  <si>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</si>
  <si>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</si>
  <si>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</si>
  <si>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</si>
  <si>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</si>
  <si>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</si>
  <si>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</si>
  <si>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</si>
  <si>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</si>
  <si>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</si>
  <si>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</si>
  <si>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</si>
  <si>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</si>
  <si>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</si>
  <si>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</si>
  <si>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</si>
  <si>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</si>
  <si>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</si>
  <si>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</si>
  <si>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</si>
  <si>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</si>
  <si>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</si>
  <si>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</si>
  <si>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</si>
  <si>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</si>
  <si>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</si>
  <si>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</si>
  <si>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</si>
  <si>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</si>
  <si>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</si>
  <si>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</si>
  <si>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</si>
  <si>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</si>
  <si>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</si>
  <si>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</si>
  <si>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</si>
  <si>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</si>
  <si>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</si>
  <si>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</si>
  <si>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</si>
  <si>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</si>
  <si>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</si>
  <si>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</si>
  <si>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</si>
  <si>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</si>
  <si>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</si>
  <si>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</si>
  <si>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</si>
  <si>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</si>
  <si>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</si>
  <si>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</si>
  <si>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</si>
  <si>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</si>
  <si>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</si>
  <si>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</si>
  <si>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</si>
  <si>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</si>
  <si>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</si>
  <si>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</si>
  <si>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</si>
  <si>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</si>
  <si>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</si>
  <si>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</si>
  <si>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</si>
  <si>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</si>
  <si>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</si>
  <si>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</si>
  <si>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</si>
  <si>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</si>
  <si>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</si>
  <si>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</si>
  <si>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</si>
  <si>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</si>
  <si>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</si>
  <si>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</si>
  <si>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</si>
  <si>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</si>
  <si>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</si>
  <si>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</si>
  <si>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</si>
  <si>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</si>
  <si>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</si>
  <si>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</si>
  <si>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</si>
  <si>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</si>
  <si>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</si>
  <si>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</si>
  <si>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</si>
  <si>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</si>
  <si>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</si>
  <si>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</si>
  <si>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</si>
  <si>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</si>
  <si>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</si>
  <si>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</si>
  <si>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</si>
  <si>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</si>
  <si>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</si>
  <si>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</si>
  <si>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</si>
  <si>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</si>
  <si>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</si>
  <si>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</si>
  <si>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</si>
  <si>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</si>
  <si>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</si>
  <si>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</si>
  <si>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</si>
  <si>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</si>
  <si>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</si>
  <si>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</si>
  <si>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</si>
  <si>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</si>
  <si>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</si>
  <si>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</si>
  <si>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</si>
  <si>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</si>
  <si>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</si>
  <si>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</si>
  <si>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</si>
  <si>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</si>
  <si>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</si>
  <si>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</si>
  <si>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</si>
  <si>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</si>
  <si>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</si>
  <si>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</si>
  <si>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</si>
  <si>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</si>
  <si>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</si>
  <si>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</si>
  <si>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</si>
  <si>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</si>
  <si>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</si>
  <si>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</si>
  <si>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</si>
  <si>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</si>
  <si>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</si>
  <si>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</si>
  <si>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</si>
  <si>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</si>
  <si>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</si>
  <si>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</si>
  <si>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</si>
  <si>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</si>
  <si>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</si>
  <si>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</si>
  <si>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</si>
  <si>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</si>
  <si>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</si>
  <si>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</si>
  <si>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</si>
  <si>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</si>
  <si>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</si>
  <si>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</si>
  <si>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</si>
  <si>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</si>
  <si>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</si>
  <si>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</si>
  <si>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</si>
  <si>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</si>
  <si>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</si>
  <si>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</si>
  <si>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</si>
  <si>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</si>
  <si>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</si>
  <si>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</si>
  <si>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</si>
  <si>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</si>
  <si>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</si>
  <si>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</si>
  <si>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</si>
  <si>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</si>
  <si>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</si>
  <si>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</si>
  <si>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</si>
  <si>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</si>
  <si>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</si>
  <si>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</si>
  <si>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</si>
  <si>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</si>
  <si>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</si>
  <si>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</si>
  <si>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</si>
  <si>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</si>
  <si>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</si>
  <si>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</si>
  <si>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</si>
  <si>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</si>
  <si>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</si>
  <si>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</si>
  <si>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</si>
  <si>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</si>
  <si>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</si>
  <si>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</si>
  <si>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</si>
  <si>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</si>
  <si>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</si>
  <si>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</si>
  <si>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</si>
  <si>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</si>
  <si>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</si>
  <si>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</si>
  <si>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</si>
  <si>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</si>
  <si>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</si>
  <si>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</si>
  <si>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</si>
  <si>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</si>
  <si>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</si>
  <si>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</si>
  <si>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</si>
  <si>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</si>
  <si>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</si>
  <si>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</si>
  <si>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</si>
  <si>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</si>
  <si>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</si>
  <si>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</si>
  <si>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</si>
  <si>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</si>
  <si>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</si>
  <si>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</si>
  <si>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</si>
  <si>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</si>
  <si>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</si>
  <si>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</si>
  <si>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</si>
  <si>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</si>
  <si>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</si>
  <si>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</si>
  <si>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</si>
  <si>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</si>
  <si>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</si>
  <si>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</si>
  <si>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</si>
  <si>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</si>
  <si>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</si>
  <si>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</si>
  <si>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</si>
  <si>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</si>
  <si>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</si>
  <si>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</si>
  <si>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</si>
  <si>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</si>
  <si>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</si>
  <si>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</si>
  <si>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</si>
  <si>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</si>
  <si>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</si>
  <si>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</si>
  <si>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</si>
  <si>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</si>
  <si>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</si>
  <si>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</si>
  <si>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</si>
  <si>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</si>
  <si>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</si>
  <si>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</si>
  <si>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</si>
  <si>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</si>
  <si>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</si>
  <si>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</si>
  <si>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</si>
  <si>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</si>
  <si>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</si>
  <si>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</si>
  <si>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</si>
  <si>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</si>
  <si>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</si>
  <si>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</si>
  <si>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</si>
  <si>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</si>
  <si>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</si>
  <si>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</si>
  <si>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</si>
  <si>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</si>
  <si>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</si>
  <si>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</si>
  <si>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</si>
  <si>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</si>
  <si>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</si>
  <si>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</si>
  <si>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</si>
  <si>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</si>
  <si>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</si>
  <si>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</si>
  <si>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</si>
  <si>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</si>
  <si>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</si>
  <si>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</si>
  <si>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</si>
  <si>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</si>
  <si>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</si>
  <si>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</si>
  <si>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</si>
  <si>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</si>
  <si>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</si>
  <si>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</si>
  <si>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</si>
  <si>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</si>
  <si>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</si>
  <si>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</si>
  <si>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</si>
  <si>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</si>
  <si>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</si>
  <si>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</si>
  <si>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</si>
  <si>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</si>
  <si>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</si>
  <si>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</si>
  <si>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</si>
  <si>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</si>
  <si>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</si>
  <si>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</si>
  <si>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</si>
  <si>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</si>
  <si>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</si>
  <si>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</si>
  <si>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</si>
  <si>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</si>
  <si>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</si>
  <si>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</si>
  <si>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</si>
  <si>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</si>
  <si>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</si>
  <si>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</si>
  <si>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</si>
  <si>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</si>
  <si>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</si>
  <si>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</si>
  <si>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</si>
  <si>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</si>
  <si>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</si>
  <si>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</si>
  <si>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</si>
  <si>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</si>
  <si>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</si>
  <si>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</si>
  <si>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</si>
  <si>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</si>
  <si>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</si>
  <si>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</si>
  <si>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</si>
  <si>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</si>
  <si>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</si>
  <si>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</si>
  <si>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</si>
  <si>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</si>
  <si>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</si>
  <si>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</si>
  <si>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</si>
  <si>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</si>
  <si>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</si>
  <si>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</si>
  <si>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</si>
  <si>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</si>
  <si>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</si>
  <si>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</si>
  <si>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</si>
  <si>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</si>
  <si>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</si>
  <si>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</si>
  <si>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</si>
  <si>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</si>
  <si>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</si>
  <si>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</si>
  <si>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</si>
  <si>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</si>
  <si>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</si>
  <si>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</si>
  <si>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</si>
  <si>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</si>
  <si>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</si>
  <si>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</si>
  <si>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</si>
  <si>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</si>
  <si>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</si>
  <si>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</si>
  <si>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</si>
  <si>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</si>
  <si>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</si>
  <si>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</si>
  <si>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</si>
  <si>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</si>
  <si>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</si>
  <si>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</si>
  <si>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</si>
  <si>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</si>
  <si>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</si>
  <si>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</si>
  <si>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</si>
  <si>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</si>
  <si>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</si>
  <si>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</si>
  <si>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</si>
  <si>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</si>
  <si>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</si>
  <si>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</si>
  <si>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</si>
  <si>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</si>
  <si>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</si>
  <si>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</si>
  <si>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</si>
  <si>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</si>
  <si>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</si>
  <si>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</si>
  <si>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</si>
  <si>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</si>
  <si>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</si>
  <si>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</si>
  <si>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</si>
  <si>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</si>
  <si>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</si>
  <si>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</si>
  <si>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</si>
  <si>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</si>
  <si>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</si>
  <si>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</si>
  <si>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</si>
  <si>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</si>
  <si>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</si>
  <si>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</si>
  <si>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</si>
  <si>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</si>
  <si>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</si>
  <si>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</si>
  <si>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</si>
  <si>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</si>
  <si>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</si>
  <si>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</si>
  <si>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</si>
  <si>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</si>
  <si>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</si>
  <si>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</si>
  <si>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</si>
  <si>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</si>
  <si>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</si>
  <si>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</si>
  <si>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</si>
  <si>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</si>
  <si>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</si>
  <si>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</si>
  <si>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</si>
  <si>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</si>
  <si>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</si>
  <si>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</si>
  <si>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</si>
  <si>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</si>
  <si>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</si>
  <si>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</si>
  <si>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</si>
  <si>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</si>
  <si>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</si>
  <si>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</si>
  <si>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</si>
  <si>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</si>
  <si>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</si>
  <si>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</si>
  <si>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</si>
  <si>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</si>
  <si>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</si>
  <si>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</si>
  <si>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</si>
  <si>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</si>
  <si>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</si>
  <si>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</si>
  <si>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</si>
  <si>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</si>
  <si>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</si>
  <si>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</si>
  <si>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</si>
  <si>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</si>
  <si>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</si>
  <si>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</si>
  <si>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</si>
  <si>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</si>
  <si>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</si>
  <si>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</si>
  <si>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</si>
  <si>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</si>
  <si>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</si>
  <si>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</si>
  <si>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</si>
  <si>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</si>
  <si>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</si>
  <si>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</si>
  <si>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</si>
  <si>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</si>
  <si>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</si>
  <si>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</si>
  <si>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</si>
  <si>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</si>
  <si>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</si>
  <si>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</si>
  <si>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</si>
  <si>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</si>
  <si>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</si>
  <si>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</si>
  <si>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</si>
  <si>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</si>
  <si>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</si>
  <si>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</si>
  <si>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</si>
  <si>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</si>
  <si>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</si>
  <si>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</si>
  <si>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</si>
  <si>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</si>
  <si>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</si>
  <si>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</si>
  <si>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</si>
  <si>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</si>
  <si>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</si>
  <si>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</si>
  <si>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</si>
  <si>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</si>
  <si>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</si>
  <si>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</si>
  <si>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</si>
  <si>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</si>
  <si>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</si>
  <si>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</si>
  <si>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</si>
  <si>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</si>
  <si>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</si>
  <si>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</si>
  <si>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</si>
  <si>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</si>
  <si>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</si>
  <si>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</si>
  <si>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</si>
  <si>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</si>
  <si>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</si>
  <si>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</si>
  <si>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</si>
  <si>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</si>
  <si>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</si>
  <si>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</si>
  <si>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</si>
  <si>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</si>
  <si>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</si>
  <si>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</si>
  <si>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</si>
  <si>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</si>
  <si>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</si>
  <si>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</si>
  <si>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</si>
  <si>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</si>
  <si>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</si>
  <si>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</si>
  <si>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</si>
  <si>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</si>
  <si>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</si>
  <si>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</si>
  <si>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</si>
  <si>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</si>
  <si>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</si>
  <si>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</si>
  <si>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</si>
  <si>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</si>
  <si>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</si>
  <si>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</si>
  <si>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</si>
  <si>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</si>
  <si>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</si>
  <si>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</si>
  <si>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</si>
  <si>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</si>
  <si>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</si>
  <si>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</si>
  <si>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</si>
  <si>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</si>
  <si>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</si>
  <si>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</si>
  <si>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</si>
  <si>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</si>
  <si>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</si>
  <si>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</si>
  <si>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</si>
  <si>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</si>
  <si>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</si>
  <si>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</si>
  <si>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</si>
  <si>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</si>
  <si>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</si>
  <si>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</si>
  <si>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</si>
  <si>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</si>
  <si>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</si>
  <si>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</si>
  <si>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</si>
  <si>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</si>
  <si>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</si>
  <si>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</si>
  <si>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</si>
  <si>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</si>
  <si>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</si>
  <si>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</si>
  <si>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</si>
  <si>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</si>
  <si>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</si>
  <si>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</si>
  <si>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</si>
  <si>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</si>
  <si>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</si>
  <si>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</si>
  <si>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</si>
  <si>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</si>
  <si>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</si>
  <si>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</si>
  <si>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</si>
  <si>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</si>
  <si>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</si>
  <si>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</si>
  <si>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</si>
  <si>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</si>
  <si>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</si>
  <si>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</si>
  <si>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</si>
  <si>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</si>
  <si>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</si>
  <si>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</si>
  <si>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</si>
  <si>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</si>
  <si>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</si>
  <si>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</si>
  <si>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</si>
  <si>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</si>
  <si>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</si>
  <si>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</si>
  <si>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</si>
  <si>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</si>
  <si>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</si>
  <si>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</si>
  <si>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</si>
  <si>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</si>
  <si>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</si>
  <si>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</si>
  <si>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</si>
  <si>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</si>
  <si>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</si>
  <si>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</si>
  <si>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</si>
  <si>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</si>
  <si>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</si>
  <si>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</si>
  <si>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</si>
  <si>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</si>
  <si>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</si>
  <si>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</si>
  <si>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</si>
  <si>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</si>
  <si>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</si>
  <si>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</si>
  <si>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</si>
  <si>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</si>
  <si>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</si>
  <si>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</si>
  <si>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</si>
  <si>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</si>
  <si>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</si>
  <si>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</si>
  <si>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</si>
  <si>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</si>
  <si>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</si>
  <si>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</si>
  <si>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</si>
  <si>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</si>
  <si>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</si>
  <si>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</si>
  <si>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</si>
  <si>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</si>
  <si>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</si>
  <si>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</si>
  <si>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</si>
  <si>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</si>
  <si>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</si>
  <si>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</si>
  <si>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</si>
  <si>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</si>
  <si>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</si>
  <si>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</si>
  <si>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</si>
  <si>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</si>
  <si>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</si>
  <si>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</si>
  <si>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</si>
  <si>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</si>
  <si>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</si>
  <si>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</si>
  <si>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</si>
  <si>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</si>
  <si>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</si>
  <si>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</si>
  <si>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</si>
  <si>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</si>
  <si>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</si>
  <si>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</si>
  <si>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</si>
  <si>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</si>
  <si>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</si>
  <si>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</si>
  <si>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</si>
  <si>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</si>
  <si>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</si>
  <si>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</si>
  <si>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</si>
  <si>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</si>
  <si>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</si>
  <si>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</si>
  <si>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</si>
  <si>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</si>
  <si>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</si>
  <si>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</si>
  <si>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</si>
  <si>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</si>
  <si>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</si>
  <si>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</si>
  <si>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</si>
  <si>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</si>
  <si>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</si>
  <si>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</si>
  <si>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</si>
  <si>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</si>
  <si>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</si>
  <si>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</si>
  <si>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</si>
  <si>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</si>
  <si>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</si>
  <si>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</si>
  <si>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</si>
  <si>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</si>
  <si>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</si>
  <si>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</si>
  <si>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</si>
  <si>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</si>
  <si>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</si>
  <si>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</si>
  <si>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</si>
  <si>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</si>
  <si>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</si>
  <si>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</si>
  <si>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</si>
  <si>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</si>
  <si>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</si>
  <si>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</si>
  <si>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</si>
  <si>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</si>
  <si>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</si>
  <si>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</si>
  <si>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</si>
  <si>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</si>
  <si>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</si>
  <si>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</si>
  <si>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</si>
  <si>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</si>
  <si>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</si>
  <si>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</si>
  <si>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</si>
  <si>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</si>
  <si>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</si>
  <si>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</si>
  <si>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</si>
  <si>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</si>
  <si>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</si>
  <si>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</si>
  <si>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</si>
  <si>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</si>
  <si>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</si>
  <si>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</si>
  <si>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</si>
  <si>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</si>
  <si>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</si>
  <si>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</si>
  <si>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</si>
  <si>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</si>
  <si>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</si>
  <si>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</si>
  <si>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</si>
  <si>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</si>
  <si>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</si>
  <si>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</si>
  <si>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</si>
  <si>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</si>
  <si>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</si>
  <si>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</si>
  <si>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</si>
  <si>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</si>
  <si>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</si>
  <si>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</si>
  <si>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</si>
  <si>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</si>
  <si>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</si>
  <si>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</si>
  <si>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</si>
  <si>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</si>
  <si>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</si>
  <si>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</si>
  <si>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</si>
  <si>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</si>
  <si>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</si>
  <si>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</si>
  <si>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</si>
  <si>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</si>
  <si>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</si>
  <si>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</si>
  <si>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</si>
  <si>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</si>
  <si>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</si>
  <si>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</si>
  <si>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</si>
  <si>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</si>
  <si>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</si>
  <si>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</si>
  <si>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</si>
  <si>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</si>
  <si>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</si>
  <si>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</si>
  <si>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</si>
  <si>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</si>
  <si>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</si>
  <si>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</si>
  <si>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</si>
  <si>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</si>
  <si>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</si>
  <si>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</si>
  <si>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</si>
  <si>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</si>
  <si>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</si>
  <si>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</si>
  <si>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</si>
  <si>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</si>
  <si>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</si>
  <si>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</si>
  <si>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</si>
  <si>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</si>
  <si>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</si>
  <si>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</si>
  <si>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</si>
  <si>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</si>
  <si>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</si>
  <si>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</si>
  <si>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</si>
  <si>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</si>
  <si>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</si>
  <si>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</si>
  <si>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</si>
  <si>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</si>
  <si>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</si>
  <si>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</si>
  <si>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</si>
  <si>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</si>
  <si>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</si>
  <si>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</si>
  <si>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</si>
  <si>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</si>
  <si>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</si>
  <si>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</si>
  <si>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</si>
  <si>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</si>
  <si>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</si>
  <si>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</si>
  <si>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</si>
  <si>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</si>
  <si>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</si>
  <si>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</si>
  <si>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</si>
  <si>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</si>
  <si>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</si>
  <si>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</si>
  <si>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</si>
  <si>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</si>
  <si>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</si>
  <si>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</si>
  <si>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</si>
  <si>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</si>
  <si>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</si>
  <si>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</si>
  <si>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</si>
  <si>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</si>
  <si>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</si>
  <si>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</si>
  <si>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</si>
  <si>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</si>
  <si>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</si>
  <si>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</si>
  <si>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</si>
  <si>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</si>
  <si>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</si>
  <si>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</si>
  <si>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</si>
  <si>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</si>
  <si>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</si>
  <si>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</si>
  <si>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</si>
  <si>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</si>
  <si>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</si>
  <si>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</si>
  <si>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</si>
  <si>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</si>
  <si>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</si>
  <si>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</si>
  <si>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</si>
  <si>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</si>
  <si>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</si>
  <si>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</si>
  <si>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</si>
  <si>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</si>
  <si>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</si>
  <si>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</si>
  <si>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</si>
  <si>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</si>
  <si>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</si>
  <si>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</si>
  <si>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</si>
  <si>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</si>
  <si>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</si>
  <si>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</si>
  <si>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</si>
  <si>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</si>
  <si>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</si>
  <si>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</si>
  <si>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</si>
  <si>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</si>
  <si>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</si>
  <si>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</si>
  <si>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</si>
  <si>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</si>
  <si>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</si>
  <si>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</si>
  <si>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</si>
  <si>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</si>
  <si>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</si>
  <si>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</si>
  <si>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</si>
  <si>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</si>
  <si>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</si>
  <si>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</si>
  <si>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</si>
  <si>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</si>
  <si>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</si>
  <si>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</si>
  <si>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</si>
  <si>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</si>
  <si>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</si>
  <si>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</si>
  <si>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</si>
  <si>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</si>
  <si>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</si>
  <si>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</si>
  <si>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</si>
  <si>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</si>
  <si>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</si>
  <si>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</si>
  <si>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</si>
  <si>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</si>
  <si>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</si>
  <si>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</si>
  <si>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</si>
  <si>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</si>
  <si>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</si>
  <si>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</si>
  <si>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</si>
  <si>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</si>
  <si>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</si>
  <si>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</si>
  <si>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</si>
  <si>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</si>
  <si>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</si>
  <si>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</si>
  <si>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</si>
  <si>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</si>
  <si>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</si>
  <si>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</si>
  <si>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</si>
  <si>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</si>
  <si>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</si>
  <si>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</si>
  <si>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</si>
  <si>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</si>
  <si>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</si>
  <si>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</si>
  <si>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</si>
  <si>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</si>
  <si>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</si>
  <si>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</si>
  <si>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</si>
  <si>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</si>
  <si>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</si>
  <si>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</si>
  <si>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</si>
  <si>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</si>
  <si>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</si>
  <si>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</si>
  <si>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</si>
  <si>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</si>
  <si>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</si>
  <si>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</si>
  <si>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</si>
  <si>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</si>
  <si>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</si>
  <si>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</si>
  <si>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</si>
  <si>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</si>
  <si>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</si>
  <si>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</si>
  <si>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</si>
  <si>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</si>
  <si>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</si>
  <si>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</si>
  <si>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</si>
  <si>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</si>
  <si>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</si>
  <si>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</si>
  <si>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</si>
  <si>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</si>
  <si>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</si>
  <si>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</si>
  <si>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</si>
  <si>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</si>
  <si>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</si>
  <si>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</si>
  <si>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</si>
  <si>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</si>
  <si>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</si>
  <si>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</si>
  <si>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</si>
  <si>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</si>
  <si>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</si>
  <si>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</si>
  <si>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</si>
  <si>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</si>
  <si>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</si>
  <si>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</si>
  <si>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</si>
  <si>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</si>
  <si>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</si>
  <si>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</si>
  <si>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</si>
  <si>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</si>
  <si>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</si>
  <si>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</si>
  <si>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</si>
  <si>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</si>
  <si>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</si>
  <si>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</si>
  <si>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</si>
  <si>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</si>
  <si>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</si>
  <si>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</si>
  <si>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</si>
  <si>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</si>
  <si>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</si>
  <si>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</si>
  <si>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</si>
  <si>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</si>
  <si>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</si>
  <si>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</si>
  <si>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</si>
  <si>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</si>
  <si>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</si>
  <si>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</si>
  <si>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</si>
  <si>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</si>
  <si>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</si>
  <si>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</si>
  <si>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</si>
  <si>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</si>
  <si>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</si>
  <si>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</si>
  <si>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</si>
  <si>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</si>
  <si>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</si>
  <si>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</si>
  <si>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</si>
  <si>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</si>
  <si>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</si>
  <si>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</si>
  <si>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</si>
  <si>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</si>
  <si>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</si>
  <si>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</si>
  <si>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</si>
  <si>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</si>
  <si>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</si>
  <si>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</si>
  <si>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</si>
  <si>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</si>
  <si>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</si>
  <si>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</si>
  <si>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</si>
  <si>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</si>
  <si>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</si>
  <si>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</si>
  <si>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</si>
  <si>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</si>
  <si>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</si>
  <si>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</si>
  <si>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</si>
  <si>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</si>
  <si>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</si>
  <si>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</si>
  <si>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</si>
  <si>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</si>
  <si>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</si>
  <si>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</si>
  <si>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</si>
  <si>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</si>
  <si>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</si>
  <si>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</si>
  <si>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</si>
  <si>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</si>
  <si>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</si>
  <si>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</si>
  <si>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</si>
  <si>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</si>
  <si>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</si>
  <si>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</si>
  <si>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</si>
  <si>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</si>
  <si>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</si>
  <si>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</si>
  <si>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</si>
  <si>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</si>
  <si>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</si>
  <si>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</si>
  <si>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</si>
  <si>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</si>
  <si>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</si>
  <si>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</si>
  <si>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</si>
  <si>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</si>
  <si>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</si>
  <si>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</si>
  <si>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</si>
  <si>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</si>
  <si>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</si>
  <si>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</si>
  <si>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</si>
  <si>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</si>
  <si>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</si>
  <si>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</si>
  <si>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</si>
  <si>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</si>
  <si>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</si>
  <si>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</si>
  <si>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</si>
  <si>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</si>
  <si>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</si>
  <si>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</si>
  <si>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</si>
  <si>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</si>
  <si>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</si>
  <si>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</si>
  <si>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</si>
  <si>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</si>
  <si>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</si>
  <si>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</si>
  <si>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</si>
  <si>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</si>
  <si>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</si>
  <si>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</si>
  <si>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</si>
  <si>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</si>
  <si>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</si>
  <si>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</si>
  <si>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</si>
  <si>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</si>
  <si>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</si>
  <si>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</si>
  <si>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</si>
  <si>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</si>
  <si>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</si>
  <si>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</si>
  <si>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</si>
  <si>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</si>
  <si>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</si>
  <si>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</si>
  <si>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</si>
  <si>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</si>
  <si>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</si>
  <si>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</si>
  <si>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</si>
  <si>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</si>
  <si>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</si>
  <si>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</si>
  <si>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</si>
  <si>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</si>
  <si>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</si>
  <si>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</si>
  <si>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</si>
  <si>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</si>
  <si>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</si>
  <si>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</si>
  <si>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</si>
  <si>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</si>
  <si>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</si>
  <si>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</si>
  <si>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</si>
  <si>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</si>
  <si>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</si>
  <si>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</si>
  <si>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</si>
  <si>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</si>
  <si>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</si>
  <si>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</si>
  <si>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</si>
  <si>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</si>
  <si>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</si>
  <si>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</si>
  <si>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</si>
  <si>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</si>
  <si>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</si>
  <si>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</si>
  <si>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</si>
  <si>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</si>
  <si>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</si>
  <si>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</si>
  <si>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</si>
  <si>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</si>
  <si>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</si>
  <si>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</si>
  <si>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</si>
  <si>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</si>
  <si>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</si>
  <si>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</si>
  <si>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</si>
  <si>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</si>
  <si>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</si>
  <si>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</si>
  <si>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</si>
  <si>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</si>
  <si>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</si>
  <si>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</si>
  <si>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</si>
  <si>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</si>
  <si>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</si>
  <si>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</si>
  <si>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</si>
  <si>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</si>
  <si>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</si>
  <si>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</si>
  <si>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</si>
  <si>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</si>
  <si>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</si>
  <si>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</si>
  <si>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</si>
  <si>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</si>
  <si>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</si>
  <si>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</si>
  <si>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</si>
  <si>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</si>
  <si>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</si>
  <si>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</si>
  <si>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</si>
  <si>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</si>
  <si>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</si>
  <si>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</si>
  <si>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</si>
  <si>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</si>
  <si>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</si>
  <si>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</si>
  <si>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</si>
  <si>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</si>
  <si>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</si>
  <si>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</si>
  <si>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</si>
  <si>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</si>
  <si>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</si>
  <si>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</si>
  <si>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</si>
  <si>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</si>
  <si>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</si>
  <si>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</si>
  <si>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</si>
  <si>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</si>
  <si>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</si>
  <si>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</si>
  <si>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</si>
  <si>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</si>
  <si>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</si>
  <si>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</si>
  <si>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</si>
  <si>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</si>
  <si>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</si>
  <si>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</si>
  <si>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</si>
  <si>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</si>
  <si>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</si>
  <si>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</si>
  <si>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</si>
  <si>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</si>
  <si>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</si>
  <si>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</si>
  <si>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</si>
  <si>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</si>
  <si>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</si>
  <si>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</si>
  <si>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</si>
  <si>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</si>
  <si>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</si>
  <si>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</si>
  <si>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</si>
  <si>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</si>
  <si>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</si>
  <si>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</si>
  <si>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</si>
  <si>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</si>
  <si>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</si>
  <si>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</si>
  <si>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</si>
  <si>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</si>
  <si>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</si>
  <si>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</si>
  <si>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</si>
  <si>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</si>
  <si>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</si>
  <si>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</si>
  <si>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</si>
  <si>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</si>
  <si>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</si>
  <si>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</si>
  <si>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</si>
  <si>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</si>
  <si>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</si>
  <si>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</si>
  <si>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</si>
  <si>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</si>
  <si>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</si>
  <si>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</si>
  <si>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</si>
  <si>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</si>
  <si>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</si>
  <si>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</si>
  <si>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</si>
  <si>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</si>
  <si>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</si>
  <si>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</si>
  <si>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</si>
  <si>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</si>
  <si>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</si>
  <si>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</si>
  <si>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</si>
  <si>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</si>
  <si>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</si>
  <si>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</si>
  <si>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</si>
  <si>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</si>
  <si>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</si>
  <si>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</si>
  <si>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</si>
  <si>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</si>
  <si>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</si>
  <si>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</si>
  <si>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</si>
  <si>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</si>
  <si>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</si>
  <si>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</si>
  <si>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</si>
  <si>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</si>
  <si>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</si>
  <si>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</si>
  <si>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</si>
  <si>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</si>
  <si>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</si>
  <si>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</si>
  <si>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</si>
  <si>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</si>
  <si>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</si>
  <si>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</si>
  <si>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</si>
  <si>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</si>
  <si>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</si>
  <si>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</si>
  <si>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</si>
  <si>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</si>
  <si>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</si>
  <si>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</si>
  <si>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</si>
  <si>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</si>
  <si>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</si>
  <si>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</si>
  <si>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</si>
  <si>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</si>
  <si>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</si>
  <si>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</si>
  <si>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</si>
  <si>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</si>
  <si>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</si>
  <si>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</si>
  <si>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</si>
  <si>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</si>
  <si>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</si>
  <si>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</si>
  <si>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</si>
  <si>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</si>
  <si>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</si>
  <si>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</si>
  <si>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</si>
  <si>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</si>
  <si>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</si>
  <si>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</si>
  <si>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</si>
  <si>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</si>
  <si>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</si>
  <si>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</si>
  <si>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</si>
  <si>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</si>
  <si>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</si>
  <si>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</si>
  <si>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</si>
  <si>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</si>
  <si>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</si>
  <si>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</si>
  <si>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</si>
  <si>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</si>
  <si>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</si>
  <si>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</si>
  <si>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</si>
  <si>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</si>
  <si>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</si>
  <si>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</si>
  <si>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</si>
  <si>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</si>
  <si>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</si>
  <si>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</si>
  <si>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</si>
  <si>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</si>
  <si>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</si>
  <si>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</si>
  <si>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</si>
  <si>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</si>
  <si>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</si>
  <si>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</si>
  <si>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</si>
  <si>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</si>
  <si>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</si>
  <si>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</si>
  <si>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</si>
  <si>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</si>
  <si>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</si>
  <si>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</si>
  <si>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</si>
  <si>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</si>
  <si>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</si>
  <si>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</si>
  <si>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</si>
  <si>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</si>
  <si>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</si>
  <si>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</si>
  <si>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</si>
  <si>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</si>
  <si>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</si>
  <si>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</si>
  <si>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</si>
  <si>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</si>
  <si>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</si>
  <si>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</si>
  <si>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</si>
  <si>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</si>
  <si>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</si>
  <si>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</si>
  <si>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</si>
  <si>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</si>
  <si>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</si>
  <si>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</si>
  <si>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</si>
  <si>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</si>
  <si>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</si>
  <si>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</si>
  <si>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</si>
  <si>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</si>
  <si>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</si>
  <si>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</si>
  <si>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</si>
  <si>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</si>
  <si>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</si>
  <si>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</si>
  <si>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</si>
  <si>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</si>
  <si>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</si>
  <si>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</si>
  <si>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</si>
  <si>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</si>
  <si>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</si>
  <si>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</si>
  <si>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</si>
  <si>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</si>
  <si>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</si>
  <si>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</si>
  <si>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</si>
  <si>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</si>
  <si>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</si>
  <si>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</si>
  <si>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</si>
  <si>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</si>
  <si>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</si>
  <si>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</si>
  <si>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</si>
  <si>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</si>
  <si>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</si>
  <si>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</si>
  <si>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</si>
  <si>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</si>
  <si>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</si>
  <si>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</si>
  <si>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</si>
  <si>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</si>
  <si>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</si>
  <si>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</si>
  <si>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</si>
  <si>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</si>
  <si>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</si>
  <si>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</si>
  <si>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</si>
  <si>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</si>
  <si>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</si>
  <si>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</si>
  <si>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</si>
  <si>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</si>
  <si>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</si>
  <si>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</si>
  <si>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</si>
  <si>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</si>
  <si>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</si>
  <si>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</si>
  <si>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</si>
  <si>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</si>
  <si>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</si>
  <si>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</si>
  <si>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</si>
  <si>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</si>
  <si>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</si>
  <si>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</si>
  <si>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</si>
  <si>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</si>
  <si>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</si>
  <si>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</si>
  <si>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</si>
  <si>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</si>
  <si>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</si>
  <si>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</si>
  <si>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</si>
  <si>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</si>
  <si>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</si>
  <si>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</si>
  <si>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</si>
  <si>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</si>
  <si>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</si>
  <si>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</si>
  <si>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</si>
  <si>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</si>
  <si>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</si>
  <si>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</si>
  <si>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</si>
  <si>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</si>
  <si>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</si>
  <si>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</si>
  <si>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</si>
  <si>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</si>
  <si>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</si>
  <si>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</si>
  <si>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</si>
  <si>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</si>
  <si>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</si>
  <si>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</si>
  <si>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</si>
  <si>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</si>
  <si>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</si>
  <si>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</si>
  <si>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</si>
  <si>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</si>
  <si>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</si>
  <si>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</si>
  <si>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</si>
  <si>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</si>
  <si>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</si>
  <si>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</si>
  <si>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</si>
  <si>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</si>
  <si>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</si>
  <si>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</si>
  <si>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</si>
  <si>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</si>
  <si>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</si>
  <si>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</si>
  <si>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</si>
  <si>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</si>
  <si>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</si>
  <si>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</si>
  <si>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</si>
  <si>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</si>
  <si>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</si>
  <si>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</si>
  <si>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</si>
  <si>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</si>
  <si>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</si>
  <si>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</si>
  <si>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</si>
  <si>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</si>
  <si>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</si>
  <si>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</si>
  <si>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</si>
  <si>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</si>
  <si>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</si>
  <si>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</si>
  <si>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</si>
  <si>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</si>
  <si>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</si>
  <si>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</si>
  <si>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</si>
  <si>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</si>
  <si>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</si>
  <si>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</si>
  <si>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</si>
  <si>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</si>
  <si>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</si>
  <si>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</si>
  <si>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</si>
  <si>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</si>
  <si>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</si>
  <si>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</si>
  <si>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</si>
  <si>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</si>
  <si>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</si>
  <si>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</si>
  <si>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</si>
  <si>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</si>
  <si>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</si>
  <si>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</si>
  <si>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</si>
  <si>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</si>
  <si>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</si>
  <si>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</si>
  <si>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</si>
  <si>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</si>
  <si>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</si>
  <si>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</si>
  <si>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</si>
  <si>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</si>
  <si>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</si>
  <si>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</si>
  <si>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</si>
  <si>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</si>
  <si>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</si>
  <si>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</si>
  <si>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</si>
  <si>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</si>
  <si>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</si>
  <si>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</si>
  <si>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</si>
  <si>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</si>
  <si>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</si>
  <si>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</si>
  <si>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</si>
  <si>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</si>
  <si>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</si>
  <si>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</si>
  <si>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</si>
  <si>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</si>
  <si>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</si>
  <si>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</si>
  <si>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</si>
  <si>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</si>
  <si>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</si>
  <si>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</si>
  <si>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</si>
  <si>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</si>
  <si>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</si>
  <si>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</si>
  <si>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</si>
  <si>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</si>
  <si>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</si>
  <si>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</si>
  <si>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</si>
  <si>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</si>
  <si>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</si>
  <si>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</si>
  <si>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</si>
  <si>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</si>
  <si>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</si>
  <si>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</si>
  <si>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</si>
  <si>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</si>
  <si>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</si>
  <si>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</si>
  <si>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</si>
  <si>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</si>
  <si>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</si>
  <si>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</si>
  <si>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</si>
  <si>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</si>
  <si>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</si>
  <si>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</si>
  <si>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</si>
  <si>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</si>
  <si>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</si>
  <si>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</si>
  <si>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</si>
  <si>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</si>
  <si>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</si>
  <si>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</si>
  <si>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</si>
  <si>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</si>
  <si>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</si>
  <si>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</si>
  <si>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</si>
  <si>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</si>
  <si>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</si>
  <si>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</si>
  <si>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</si>
  <si>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</si>
  <si>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</si>
  <si>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</si>
  <si>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</si>
  <si>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</si>
  <si>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</si>
  <si>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</si>
  <si>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</si>
  <si>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</si>
  <si>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</si>
  <si>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</si>
  <si>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</si>
  <si>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</si>
  <si>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</si>
  <si>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</si>
  <si>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</si>
  <si>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</si>
  <si>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</si>
  <si>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</si>
  <si>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</si>
  <si>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</si>
  <si>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</si>
  <si>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</si>
  <si>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</si>
  <si>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</si>
  <si>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</si>
  <si>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</si>
  <si>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</si>
  <si>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</si>
  <si>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</si>
  <si>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</si>
  <si>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</si>
  <si>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</si>
  <si>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</si>
  <si>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</si>
  <si>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</si>
  <si>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</si>
  <si>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</si>
  <si>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</si>
  <si>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</si>
  <si>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</si>
  <si>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</si>
  <si>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</si>
  <si>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</si>
  <si>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</si>
  <si>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</si>
  <si>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</si>
  <si>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</si>
  <si>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</si>
  <si>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</si>
  <si>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</si>
  <si>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</si>
  <si>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</si>
  <si>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</si>
  <si>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</si>
  <si>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</si>
  <si>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</si>
  <si>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</si>
  <si>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</si>
  <si>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</si>
  <si>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</si>
  <si>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</si>
  <si>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</si>
  <si>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</si>
  <si>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</si>
  <si>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</si>
  <si>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</si>
  <si>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</si>
  <si>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</si>
  <si>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</si>
  <si>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</si>
  <si>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</si>
  <si>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</si>
  <si>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</si>
  <si>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</si>
  <si>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</si>
  <si>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</si>
  <si>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</si>
  <si>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</si>
  <si>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</si>
  <si>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</si>
  <si>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</si>
  <si>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</si>
  <si>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</si>
  <si>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</si>
  <si>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</si>
  <si>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</si>
  <si>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</si>
  <si>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</si>
  <si>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</si>
  <si>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</si>
  <si>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</si>
  <si>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</si>
  <si>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</si>
  <si>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</si>
  <si>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</si>
  <si>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</si>
  <si>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</si>
  <si>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</si>
  <si>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</si>
  <si>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</si>
  <si>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</si>
  <si>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</si>
  <si>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</si>
  <si>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</si>
  <si>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</si>
  <si>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</si>
  <si>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</si>
  <si>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</si>
  <si>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</si>
  <si>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</si>
  <si>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</si>
  <si>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</si>
  <si>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</si>
  <si>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</si>
  <si>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</si>
  <si>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</si>
  <si>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</si>
  <si>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</si>
  <si>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</si>
  <si>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</si>
  <si>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</si>
  <si>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</si>
  <si>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</si>
  <si>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</si>
  <si>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</si>
  <si>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</si>
  <si>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</si>
  <si>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</si>
  <si>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</si>
  <si>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</si>
  <si>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</si>
  <si>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</si>
  <si>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</si>
  <si>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</si>
  <si>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</si>
  <si>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</si>
  <si>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</si>
  <si>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</si>
  <si>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</si>
  <si>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</si>
  <si>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</si>
  <si>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</si>
  <si>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</si>
  <si>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</si>
  <si>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</si>
  <si>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</si>
  <si>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</si>
  <si>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</si>
  <si>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</si>
  <si>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</si>
  <si>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</si>
  <si>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</si>
  <si>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</si>
  <si>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</si>
  <si>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</si>
  <si>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</si>
  <si>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</si>
  <si>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</si>
  <si>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</si>
  <si>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</si>
  <si>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</si>
  <si>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</si>
  <si>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</si>
  <si>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</si>
  <si>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</si>
  <si>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</si>
  <si>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</si>
  <si>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</si>
  <si>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</si>
  <si>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</si>
  <si>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</si>
  <si>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</si>
  <si>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</si>
  <si>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</si>
  <si>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</si>
  <si>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</si>
  <si>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</si>
  <si>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</si>
  <si>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</si>
  <si>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</si>
  <si>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</si>
  <si>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</si>
  <si>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</si>
  <si>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</si>
  <si>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</si>
  <si>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</si>
  <si>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</si>
  <si>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</si>
  <si>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</si>
  <si>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</si>
  <si>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</si>
  <si>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</si>
  <si>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</si>
  <si>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</si>
  <si>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</si>
  <si>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</si>
  <si>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</si>
  <si>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</si>
  <si>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</si>
  <si>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</si>
  <si>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</si>
  <si>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</si>
  <si>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</si>
  <si>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</si>
  <si>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</si>
  <si>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</si>
  <si>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</si>
  <si>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</si>
  <si>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</si>
  <si>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</si>
  <si>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</si>
  <si>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</si>
  <si>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</si>
  <si>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</si>
  <si>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</si>
  <si>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</si>
  <si>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</si>
  <si>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</si>
  <si>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</si>
  <si>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</si>
  <si>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</si>
  <si>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</si>
  <si>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</si>
  <si>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</si>
  <si>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</si>
  <si>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</si>
  <si>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</si>
  <si>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</si>
  <si>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</si>
  <si>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</si>
  <si>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</si>
  <si>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</si>
  <si>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</si>
  <si>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</si>
  <si>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</si>
  <si>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</si>
  <si>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</si>
  <si>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</si>
  <si>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</si>
  <si>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</si>
  <si>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</si>
  <si>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</si>
  <si>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</si>
  <si>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</si>
  <si>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</si>
  <si>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</si>
  <si>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</si>
  <si>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</si>
  <si>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</si>
  <si>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</si>
  <si>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</si>
  <si>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</si>
  <si>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</si>
  <si>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</si>
  <si>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</si>
  <si>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</si>
  <si>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</si>
  <si>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</si>
  <si>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</si>
  <si>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</si>
  <si>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</si>
  <si>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</si>
  <si>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</si>
  <si>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</si>
  <si>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</si>
  <si>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</si>
  <si>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</si>
  <si>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</si>
  <si>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</si>
  <si>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</si>
  <si>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</si>
  <si>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</si>
  <si>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</si>
  <si>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</si>
  <si>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</si>
  <si>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</si>
  <si>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</si>
  <si>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</si>
  <si>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</si>
  <si>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</si>
  <si>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</si>
  <si>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</si>
  <si>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</si>
  <si>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</si>
  <si>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</si>
  <si>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</si>
  <si>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</si>
  <si>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</si>
  <si>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</si>
  <si>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</si>
  <si>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</si>
  <si>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</si>
  <si>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</si>
  <si>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</si>
  <si>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</si>
  <si>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</si>
  <si>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</si>
  <si>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</si>
  <si>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</si>
  <si>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</si>
  <si>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</si>
  <si>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</si>
  <si>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</si>
  <si>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</si>
  <si>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</si>
  <si>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</si>
  <si>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</si>
  <si>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</si>
  <si>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</si>
  <si>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</si>
  <si>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</si>
  <si>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</si>
  <si>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</si>
  <si>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</si>
  <si>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</si>
  <si>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</si>
  <si>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</si>
  <si>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</si>
  <si>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</si>
  <si>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</si>
  <si>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</si>
  <si>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</si>
  <si>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</si>
  <si>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</si>
  <si>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</si>
  <si>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</si>
  <si>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</si>
  <si>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</si>
  <si>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</si>
  <si>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</si>
  <si>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</si>
  <si>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</si>
  <si>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</si>
  <si>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</si>
  <si>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</si>
  <si>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</si>
  <si>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</si>
  <si>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</si>
  <si>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</si>
  <si>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</si>
  <si>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</si>
  <si>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</si>
  <si>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</si>
  <si>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</si>
  <si>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</si>
  <si>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</si>
  <si>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</si>
  <si>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</si>
  <si>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</si>
  <si>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</si>
  <si>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</si>
  <si>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</si>
  <si>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</si>
  <si>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</si>
  <si>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</si>
  <si>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</si>
  <si>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</si>
  <si>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</si>
  <si>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</si>
  <si>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</si>
  <si>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</si>
  <si>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</si>
  <si>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</si>
  <si>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</si>
  <si>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</si>
  <si>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</si>
  <si>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</si>
  <si>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</si>
  <si>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</si>
  <si>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</si>
  <si>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</si>
  <si>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</si>
  <si>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</si>
  <si>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</si>
  <si>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</si>
  <si>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</si>
  <si>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</si>
  <si>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</si>
  <si>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</si>
  <si>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</si>
  <si>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</si>
  <si>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</si>
  <si>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</si>
  <si>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</si>
  <si>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</si>
  <si>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</si>
  <si>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</si>
  <si>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</si>
  <si>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</si>
  <si>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</si>
  <si>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</si>
  <si>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</si>
  <si>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</si>
  <si>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</si>
  <si>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</si>
  <si>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</si>
  <si>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</si>
  <si>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</si>
  <si>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</si>
  <si>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</si>
  <si>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</si>
  <si>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</si>
  <si>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</si>
  <si>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</si>
  <si>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</si>
  <si>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</si>
  <si>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</si>
  <si>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</si>
  <si>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</si>
  <si>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</si>
  <si>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</si>
  <si>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</si>
  <si>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</si>
  <si>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</si>
  <si>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</si>
  <si>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</si>
  <si>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</si>
  <si>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</si>
  <si>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</si>
  <si>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</si>
  <si>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</si>
  <si>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</si>
  <si>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</si>
  <si>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</si>
  <si>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</si>
  <si>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</si>
  <si>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</si>
  <si>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</si>
  <si>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</si>
  <si>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</si>
  <si>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</si>
  <si>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</si>
  <si>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</si>
  <si>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</si>
  <si>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</si>
  <si>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</si>
  <si>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</si>
  <si>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</si>
  <si>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</si>
  <si>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</si>
  <si>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</si>
  <si>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</si>
  <si>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</si>
  <si>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</si>
  <si>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</si>
  <si>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</si>
  <si>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</si>
  <si>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</si>
  <si>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</si>
  <si>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</si>
  <si>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</si>
  <si>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</si>
  <si>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</si>
  <si>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</si>
  <si>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</si>
  <si>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</si>
  <si>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</si>
  <si>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</si>
  <si>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</si>
  <si>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</si>
  <si>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</si>
  <si>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</si>
  <si>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</si>
  <si>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</si>
  <si>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</si>
  <si>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</si>
  <si>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</si>
  <si>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</si>
  <si>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</si>
  <si>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</si>
  <si>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</si>
  <si>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</si>
  <si>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</si>
  <si>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</si>
  <si>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</si>
  <si>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</si>
  <si>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</si>
  <si>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</si>
  <si>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</si>
  <si>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</si>
  <si>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</si>
  <si>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</si>
  <si>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</si>
  <si>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</si>
  <si>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</si>
  <si>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</si>
  <si>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</si>
  <si>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</si>
  <si>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</si>
  <si>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</si>
  <si>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</si>
  <si>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</si>
  <si>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</si>
  <si>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</si>
  <si>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</si>
  <si>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</si>
  <si>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</si>
  <si>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</si>
  <si>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</si>
  <si>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</si>
  <si>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</si>
  <si>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</si>
  <si>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</si>
  <si>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</si>
  <si>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</si>
  <si>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</si>
  <si>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</si>
  <si>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</si>
  <si>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</si>
  <si>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</si>
  <si>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</si>
  <si>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</si>
  <si>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</si>
  <si>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</si>
  <si>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</si>
  <si>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</si>
  <si>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</si>
  <si>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</si>
  <si>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</si>
  <si>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</si>
  <si>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</si>
  <si>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</si>
  <si>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</si>
  <si>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</si>
  <si>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</si>
  <si>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</si>
  <si>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</si>
  <si>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</si>
  <si>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</si>
  <si>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</si>
  <si>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</si>
  <si>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</si>
  <si>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</si>
  <si>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</si>
  <si>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</si>
  <si>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</si>
  <si>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</si>
  <si>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</si>
  <si>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</si>
  <si>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</si>
  <si>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</si>
  <si>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</si>
  <si>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</si>
  <si>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</si>
  <si>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</si>
  <si>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</si>
  <si>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</si>
  <si>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</si>
  <si>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</si>
  <si>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</si>
  <si>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</si>
  <si>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</si>
  <si>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</si>
  <si>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</si>
  <si>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</si>
  <si>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</si>
  <si>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</si>
  <si>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</si>
  <si>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</si>
  <si>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</si>
  <si>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</si>
  <si>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</si>
  <si>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</si>
  <si>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</si>
  <si>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</si>
  <si>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</si>
  <si>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</si>
  <si>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</si>
  <si>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</si>
  <si>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</si>
  <si>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</si>
  <si>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</si>
  <si>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</si>
  <si>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</si>
  <si>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</si>
  <si>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</si>
  <si>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</si>
  <si>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</si>
  <si>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</si>
  <si>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</si>
  <si>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</si>
  <si>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</si>
  <si>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</si>
  <si>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</si>
  <si>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</si>
  <si>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</si>
  <si>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</si>
  <si>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</si>
  <si>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</si>
  <si>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</si>
  <si>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</si>
  <si>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</si>
  <si>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</si>
  <si>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</si>
  <si>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</si>
  <si>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</si>
  <si>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</si>
  <si>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</si>
  <si>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</si>
  <si>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</si>
  <si>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</si>
  <si>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</si>
  <si>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</si>
  <si>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</si>
  <si>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</si>
  <si>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</si>
  <si>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</si>
  <si>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</si>
  <si>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</si>
  <si>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</si>
  <si>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</si>
  <si>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</si>
  <si>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</si>
  <si>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</si>
  <si>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</si>
  <si>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</si>
  <si>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</si>
  <si>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</si>
  <si>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</si>
  <si>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</si>
  <si>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</si>
  <si>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</si>
  <si>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</si>
  <si>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</si>
  <si>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</si>
  <si>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</si>
  <si>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</si>
  <si>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</si>
  <si>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</si>
  <si>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</si>
  <si>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</si>
  <si>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</si>
  <si>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</si>
  <si>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</si>
  <si>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</si>
  <si>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</si>
  <si>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</si>
  <si>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</si>
  <si>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</si>
  <si>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</si>
  <si>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</si>
  <si>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</si>
  <si>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</si>
  <si>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</si>
  <si>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</si>
  <si>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</si>
  <si>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</si>
  <si>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</si>
  <si>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</si>
  <si>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</si>
  <si>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</si>
  <si>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</si>
  <si>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</si>
  <si>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</si>
  <si>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</si>
  <si>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</si>
  <si>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</si>
  <si>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</si>
  <si>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</si>
  <si>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</si>
  <si>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</si>
  <si>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</si>
  <si>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</si>
  <si>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</si>
  <si>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</si>
  <si>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</si>
  <si>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</si>
  <si>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</si>
  <si>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</si>
  <si>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</si>
  <si>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</si>
  <si>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</si>
  <si>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</si>
  <si>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</si>
  <si>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</si>
  <si>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</si>
  <si>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</si>
  <si>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</si>
  <si>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</si>
  <si>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</si>
  <si>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</si>
  <si>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</si>
  <si>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</si>
  <si>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</si>
  <si>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</si>
  <si>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</si>
  <si>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</si>
  <si>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</si>
  <si>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</si>
  <si>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</si>
  <si>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</si>
  <si>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</si>
  <si>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</si>
  <si>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</si>
  <si>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</si>
  <si>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</si>
  <si>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</si>
  <si>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</si>
  <si>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</si>
  <si>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</si>
  <si>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</si>
  <si>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</si>
  <si>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</si>
  <si>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</si>
  <si>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</si>
  <si>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</si>
  <si>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</si>
  <si>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</si>
  <si>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</si>
  <si>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</si>
  <si>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</si>
  <si>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</si>
  <si>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</si>
  <si>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</si>
  <si>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</si>
  <si>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</si>
  <si>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</si>
  <si>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</si>
  <si>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</si>
  <si>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</si>
  <si>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</si>
  <si>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</si>
  <si>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</si>
  <si>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</si>
  <si>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</si>
  <si>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</si>
  <si>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</si>
  <si>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</si>
  <si>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</si>
  <si>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</si>
  <si>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</si>
  <si>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</si>
  <si>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</si>
  <si>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</si>
  <si>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</si>
  <si>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</si>
  <si>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</si>
  <si>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</si>
  <si>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</si>
  <si>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</si>
  <si>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</si>
  <si>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</si>
  <si>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</si>
  <si>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</si>
  <si>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</si>
  <si>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</si>
  <si>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</si>
  <si>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</si>
  <si>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</si>
  <si>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</si>
  <si>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</si>
  <si>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</si>
  <si>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</si>
  <si>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</si>
  <si>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</si>
  <si>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</si>
  <si>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</si>
  <si>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</si>
  <si>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</si>
  <si>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</si>
  <si>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</si>
  <si>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</si>
  <si>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</si>
  <si>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</si>
  <si>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</si>
  <si>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</si>
  <si>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</si>
  <si>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</si>
  <si>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</si>
  <si>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</si>
  <si>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</si>
  <si>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</si>
  <si>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</si>
  <si>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</si>
  <si>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</si>
  <si>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</si>
  <si>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</si>
  <si>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</si>
  <si>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</si>
  <si>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</si>
  <si>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</si>
  <si>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</si>
  <si>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</si>
  <si>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</si>
  <si>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</si>
  <si>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</si>
  <si>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</si>
  <si>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</si>
  <si>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</si>
  <si>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</si>
  <si>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</si>
  <si>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</si>
  <si>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</si>
  <si>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</si>
  <si>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</si>
  <si>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</si>
  <si>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</si>
  <si>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</si>
  <si>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</si>
  <si>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</si>
  <si>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</si>
  <si>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</si>
  <si>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</si>
  <si>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</si>
  <si>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</si>
  <si>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</si>
  <si>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</si>
  <si>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</si>
  <si>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</si>
  <si>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</si>
  <si>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</si>
  <si>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</si>
  <si>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</si>
  <si>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</si>
  <si>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</si>
  <si>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</si>
  <si>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</si>
  <si>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</si>
  <si>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</si>
  <si>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</si>
  <si>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</si>
  <si>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</si>
  <si>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</si>
  <si>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</si>
  <si>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</si>
  <si>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</si>
  <si>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</si>
  <si>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</si>
  <si>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</si>
  <si>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</si>
  <si>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</si>
  <si>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</si>
  <si>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</si>
  <si>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</si>
  <si>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</si>
  <si>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</si>
  <si>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</si>
  <si>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</si>
  <si>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</si>
  <si>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</si>
  <si>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</si>
  <si>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</si>
  <si>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</si>
  <si>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</si>
  <si>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</si>
  <si>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</si>
  <si>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</si>
  <si>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</si>
  <si>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</si>
  <si>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</si>
  <si>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</si>
  <si>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</si>
  <si>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</si>
  <si>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</si>
  <si>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</si>
  <si>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</si>
  <si>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</si>
  <si>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</si>
  <si>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</si>
  <si>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</si>
  <si>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</si>
  <si>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</si>
  <si>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</si>
  <si>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</si>
  <si>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</si>
  <si>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</si>
  <si>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</si>
  <si>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</si>
  <si>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</si>
  <si>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</si>
  <si>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</si>
  <si>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</si>
  <si>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</si>
  <si>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</si>
  <si>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</si>
  <si>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</si>
  <si>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</si>
  <si>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</si>
  <si>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</si>
  <si>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</si>
  <si>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</si>
  <si>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</si>
  <si>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</si>
  <si>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</si>
  <si>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</si>
  <si>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</si>
  <si>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</si>
  <si>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</si>
  <si>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</si>
  <si>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</si>
  <si>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</si>
  <si>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</si>
  <si>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</si>
  <si>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</si>
  <si>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</si>
  <si>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</si>
  <si>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</si>
  <si>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</si>
  <si>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</si>
  <si>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</si>
  <si>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</si>
  <si>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</si>
  <si>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</si>
  <si>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</si>
  <si>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</si>
  <si>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</si>
  <si>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</si>
  <si>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</si>
  <si>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</si>
  <si>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</si>
  <si>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</si>
  <si>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</si>
  <si>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</si>
  <si>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</si>
  <si>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</si>
  <si>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</si>
  <si>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</si>
  <si>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</si>
  <si>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</si>
  <si>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</si>
  <si>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</si>
  <si>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</si>
  <si>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</si>
  <si>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</si>
  <si>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</si>
  <si>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</si>
  <si>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</si>
  <si>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</si>
  <si>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</si>
  <si>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</si>
  <si>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</si>
  <si>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</si>
  <si>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</si>
  <si>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</si>
  <si>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</si>
  <si>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</si>
  <si>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</si>
  <si>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</si>
  <si>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</si>
  <si>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</si>
  <si>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</si>
  <si>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</si>
  <si>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</si>
  <si>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</si>
  <si>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</si>
  <si>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</si>
  <si>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</si>
  <si>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</si>
  <si>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</si>
  <si>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</si>
  <si>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</si>
  <si>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</si>
  <si>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</si>
  <si>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</si>
  <si>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</si>
  <si>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</si>
  <si>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</si>
  <si>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</si>
  <si>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</si>
  <si>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</si>
  <si>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</si>
  <si>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</si>
  <si>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</si>
  <si>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</si>
  <si>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</si>
  <si>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</si>
  <si>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</si>
  <si>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</si>
  <si>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</si>
  <si>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</si>
  <si>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</si>
  <si>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</si>
  <si>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</si>
  <si>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</si>
  <si>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</si>
  <si>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</si>
  <si>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</si>
  <si>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</si>
  <si>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</si>
  <si>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</si>
  <si>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</si>
  <si>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</si>
  <si>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</si>
  <si>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</si>
  <si>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</si>
  <si>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</si>
  <si>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</si>
  <si>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</si>
  <si>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</si>
  <si>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</si>
  <si>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</si>
  <si>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</si>
  <si>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</si>
  <si>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</si>
  <si>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</si>
  <si>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</si>
  <si>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</si>
  <si>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</si>
  <si>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</si>
  <si>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</si>
  <si>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</si>
  <si>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</si>
  <si>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</si>
  <si>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</si>
  <si>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</si>
  <si>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</si>
  <si>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</si>
  <si>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</si>
  <si>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</si>
  <si>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</si>
  <si>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</si>
  <si>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</si>
  <si>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</si>
  <si>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</si>
  <si>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</si>
  <si>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</si>
  <si>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</si>
  <si>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</si>
  <si>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</si>
  <si>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</si>
  <si>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</si>
  <si>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</si>
  <si>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</si>
  <si>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</si>
  <si>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</si>
  <si>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</si>
  <si>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</si>
  <si>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</si>
  <si>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</si>
  <si>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</si>
  <si>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</si>
  <si>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</si>
  <si>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</si>
  <si>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</si>
  <si>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</si>
  <si>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</si>
  <si>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</si>
  <si>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</si>
  <si>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</si>
  <si>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</si>
  <si>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</si>
  <si>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</si>
  <si>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</si>
  <si>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</si>
  <si>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</si>
  <si>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</si>
  <si>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</si>
  <si>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</si>
  <si>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</si>
  <si>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</si>
  <si>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</si>
  <si>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</si>
  <si>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</si>
  <si>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</si>
  <si>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</si>
  <si>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</si>
  <si>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</si>
  <si>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</si>
  <si>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</si>
  <si>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</si>
  <si>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</si>
  <si>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</si>
  <si>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</si>
  <si>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</si>
  <si>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</si>
  <si>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</si>
  <si>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</si>
  <si>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</si>
  <si>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</si>
  <si>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</si>
  <si>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</si>
  <si>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</si>
  <si>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</si>
  <si>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</si>
  <si>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</si>
  <si>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</si>
  <si>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</si>
  <si>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</si>
  <si>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</si>
  <si>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</si>
  <si>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</si>
  <si>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</si>
  <si>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</si>
  <si>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</si>
  <si>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</si>
  <si>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</si>
  <si>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</si>
  <si>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</si>
  <si>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</si>
  <si>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</si>
  <si>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</si>
  <si>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</si>
  <si>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</si>
  <si>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</si>
  <si>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</si>
  <si>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</si>
  <si>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</si>
  <si>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</si>
  <si>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</si>
  <si>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</si>
  <si>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</si>
  <si>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</si>
  <si>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</si>
  <si>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</si>
  <si>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</si>
  <si>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</si>
  <si>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</si>
  <si>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</si>
  <si>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</si>
  <si>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</si>
  <si>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</si>
  <si>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</si>
  <si>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</si>
  <si>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</si>
  <si>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</si>
  <si>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</si>
  <si>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</si>
  <si>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</si>
  <si>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</si>
  <si>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</si>
  <si>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</si>
  <si>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</si>
  <si>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</si>
  <si>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</si>
  <si>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</si>
  <si>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</si>
  <si>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</si>
  <si>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</si>
  <si>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</si>
  <si>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</si>
  <si>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</si>
  <si>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</si>
  <si>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</si>
  <si>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</si>
  <si>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</si>
  <si>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</si>
  <si>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</si>
  <si>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</si>
  <si>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</si>
  <si>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</si>
  <si>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</si>
  <si>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</si>
  <si>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</si>
  <si>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</si>
  <si>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</si>
  <si>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</si>
  <si>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</si>
  <si>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</si>
  <si>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</si>
  <si>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</si>
  <si>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</si>
  <si>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</si>
  <si>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</si>
  <si>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</si>
  <si>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</si>
  <si>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</si>
  <si>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</si>
  <si>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</si>
  <si>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</si>
  <si>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</si>
  <si>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</si>
  <si>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</si>
  <si>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</si>
  <si>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</si>
  <si>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</si>
  <si>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</si>
  <si>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</si>
  <si>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</si>
  <si>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</si>
  <si>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</si>
  <si>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</si>
  <si>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</si>
  <si>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</si>
  <si>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</si>
  <si>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</si>
  <si>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</si>
  <si>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</si>
  <si>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</si>
  <si>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</si>
  <si>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</si>
  <si>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</si>
  <si>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</si>
  <si>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</si>
  <si>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</si>
  <si>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</si>
  <si>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</si>
  <si>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</si>
  <si>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</si>
  <si>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</si>
  <si>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</si>
  <si>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</si>
  <si>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</si>
  <si>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</si>
  <si>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</si>
  <si>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</si>
  <si>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</si>
  <si>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</si>
  <si>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</si>
  <si>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</si>
  <si>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</si>
  <si>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</si>
  <si>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</si>
  <si>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</si>
  <si>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</si>
  <si>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</si>
  <si>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</si>
  <si>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</si>
  <si>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</si>
  <si>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</si>
  <si>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</si>
  <si>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</si>
  <si>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</si>
  <si>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</si>
  <si>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</si>
  <si>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</si>
  <si>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</si>
  <si>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</si>
  <si>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</si>
  <si>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</si>
  <si>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</si>
  <si>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</si>
  <si>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</si>
  <si>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</si>
  <si>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</si>
  <si>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</si>
  <si>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</si>
  <si>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</si>
  <si>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</si>
  <si>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</si>
  <si>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</si>
  <si>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</si>
  <si>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</si>
  <si>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</si>
  <si>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</si>
  <si>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</si>
  <si>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</si>
  <si>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</si>
  <si>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</si>
  <si>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</si>
  <si>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</si>
  <si>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</si>
  <si>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</si>
  <si>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</si>
  <si>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</si>
  <si>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</si>
  <si>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</si>
  <si>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</si>
  <si>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</si>
  <si>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</si>
  <si>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</si>
  <si>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</si>
  <si>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</si>
  <si>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</si>
  <si>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</si>
  <si>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</si>
  <si>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</si>
  <si>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</si>
  <si>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</si>
  <si>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</si>
  <si>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</si>
  <si>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</si>
  <si>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</si>
  <si>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</si>
  <si>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</si>
  <si>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</si>
  <si>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</si>
  <si>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</si>
  <si>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</si>
  <si>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</si>
  <si>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</si>
  <si>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</si>
  <si>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</si>
  <si>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</si>
  <si>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</si>
  <si>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</si>
  <si>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</si>
  <si>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</si>
  <si>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</si>
  <si>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</si>
  <si>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</si>
  <si>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</si>
  <si>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</si>
  <si>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</si>
  <si>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</si>
  <si>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</si>
  <si>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</si>
  <si>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</si>
  <si>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</si>
  <si>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</si>
  <si>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</si>
  <si>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</si>
  <si>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</si>
  <si>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</si>
  <si>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</si>
  <si>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</si>
  <si>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</si>
  <si>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</si>
  <si>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</si>
  <si>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</si>
  <si>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</si>
  <si>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</si>
  <si>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</si>
  <si>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</si>
  <si>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</si>
  <si>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</si>
  <si>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</si>
  <si>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</si>
  <si>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</si>
  <si>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</si>
  <si>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</si>
  <si>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</si>
  <si>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</si>
  <si>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</si>
  <si>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</si>
  <si>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</si>
  <si>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</si>
  <si>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</si>
  <si>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</si>
  <si>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</si>
  <si>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</si>
  <si>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</si>
  <si>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</si>
  <si>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</si>
  <si>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</si>
  <si>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</si>
  <si>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</si>
  <si>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</si>
  <si>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</si>
  <si>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</si>
  <si>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</si>
  <si>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</si>
  <si>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</si>
  <si>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</si>
  <si>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</si>
  <si>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</si>
  <si>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</si>
  <si>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</si>
  <si>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</si>
  <si>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</si>
  <si>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</si>
  <si>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</si>
  <si>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</si>
  <si>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</si>
  <si>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</si>
  <si>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</si>
  <si>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</si>
  <si>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</si>
  <si>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</si>
  <si>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</si>
  <si>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</si>
  <si>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</si>
  <si>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</si>
  <si>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</si>
  <si>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</si>
  <si>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</si>
  <si>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</si>
  <si>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</si>
  <si>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</si>
  <si>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</si>
  <si>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</si>
  <si>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</si>
  <si>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</si>
  <si>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</si>
  <si>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</si>
  <si>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</si>
  <si>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</si>
  <si>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</si>
  <si>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</si>
  <si>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</si>
  <si>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</si>
  <si>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</si>
  <si>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</si>
  <si>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</si>
  <si>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</si>
  <si>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</si>
  <si>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</si>
  <si>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</si>
  <si>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</si>
  <si>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</si>
  <si>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</si>
  <si>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</si>
  <si>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</si>
  <si>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</si>
  <si>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</si>
  <si>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</si>
  <si>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</si>
  <si>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</si>
  <si>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</si>
  <si>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</si>
  <si>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</si>
  <si>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</si>
  <si>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</si>
  <si>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</si>
  <si>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</si>
  <si>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</si>
  <si>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</si>
  <si>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</si>
  <si>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</si>
  <si>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</si>
  <si>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</si>
  <si>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</si>
  <si>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</si>
  <si>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</si>
  <si>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</si>
  <si>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</si>
  <si>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</si>
  <si>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</si>
  <si>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</si>
  <si>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</si>
  <si>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</si>
  <si>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</si>
  <si>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</si>
  <si>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</si>
  <si>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</si>
  <si>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</si>
  <si>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</si>
  <si>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</si>
  <si>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</si>
  <si>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</si>
  <si>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</si>
  <si>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</si>
  <si>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</si>
  <si>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</si>
  <si>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</si>
  <si>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</si>
  <si>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</si>
  <si>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</si>
  <si>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</si>
  <si>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</si>
  <si>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</si>
  <si>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</si>
  <si>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</si>
  <si>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</si>
  <si>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</si>
  <si>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</si>
  <si>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</si>
  <si>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</si>
  <si>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</si>
  <si>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</si>
  <si>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</si>
  <si>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</si>
  <si>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</si>
  <si>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</si>
  <si>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</si>
  <si>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</si>
  <si>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</si>
  <si>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</si>
  <si>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</si>
  <si>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</si>
  <si>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</si>
  <si>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</si>
  <si>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</si>
  <si>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</si>
  <si>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</si>
  <si>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</si>
  <si>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</si>
  <si>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</si>
  <si>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</si>
  <si>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</si>
  <si>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</si>
  <si>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</si>
  <si>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</si>
  <si>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</si>
  <si>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</si>
  <si>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</si>
  <si>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</si>
  <si>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</si>
  <si>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</si>
  <si>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</si>
  <si>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</si>
  <si>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</si>
  <si>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</si>
  <si>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</si>
  <si>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</si>
  <si>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</si>
  <si>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</si>
  <si>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</si>
  <si>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</si>
  <si>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</si>
  <si>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</si>
  <si>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</si>
  <si>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</si>
  <si>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</si>
  <si>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</si>
  <si>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</si>
  <si>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</si>
  <si>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</si>
  <si>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</si>
  <si>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</si>
  <si>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</si>
  <si>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</si>
  <si>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</si>
  <si>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</si>
  <si>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</si>
  <si>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</si>
  <si>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</si>
  <si>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</si>
  <si>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</si>
  <si>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</si>
  <si>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</si>
  <si>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</si>
  <si>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</si>
  <si>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</si>
  <si>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</si>
  <si>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</si>
  <si>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</si>
  <si>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</si>
  <si>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</si>
  <si>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</si>
  <si>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</si>
  <si>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</si>
  <si>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</si>
  <si>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</si>
  <si>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</si>
  <si>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</si>
  <si>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</si>
  <si>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</si>
  <si>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</si>
  <si>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</si>
  <si>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</si>
  <si>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</si>
  <si>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</si>
  <si>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</si>
  <si>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</si>
  <si>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</si>
  <si>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</si>
  <si>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</si>
  <si>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</si>
  <si>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</si>
  <si>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</si>
  <si>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</si>
  <si>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</si>
  <si>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</si>
  <si>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</si>
  <si>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</si>
  <si>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</si>
  <si>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</si>
  <si>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</si>
  <si>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</si>
  <si>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</si>
  <si>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</si>
  <si>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</si>
  <si>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</si>
  <si>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</si>
  <si>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</si>
  <si>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</si>
  <si>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</si>
  <si>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</si>
  <si>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</si>
  <si>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</si>
  <si>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</si>
  <si>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</si>
  <si>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</si>
  <si>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</si>
  <si>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</si>
  <si>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</si>
  <si>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</si>
  <si>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</si>
  <si>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</si>
  <si>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</si>
  <si>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</si>
  <si>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</si>
  <si>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</si>
  <si>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</si>
  <si>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</si>
  <si>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</si>
  <si>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</si>
  <si>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</si>
  <si>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</si>
  <si>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</si>
  <si>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</si>
  <si>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</si>
  <si>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</si>
  <si>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</si>
  <si>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</si>
  <si>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</si>
  <si>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</si>
  <si>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</si>
  <si>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</si>
  <si>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</si>
  <si>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</si>
  <si>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</si>
  <si>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</si>
  <si>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</si>
  <si>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</si>
  <si>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</si>
  <si>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</si>
  <si>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</si>
  <si>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</si>
  <si>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</si>
  <si>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</si>
  <si>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</si>
  <si>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</si>
  <si>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</si>
  <si>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</si>
  <si>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</si>
  <si>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</si>
  <si>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</si>
  <si>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</si>
  <si>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</si>
  <si>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</si>
  <si>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</si>
  <si>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</si>
  <si>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</si>
  <si>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</si>
  <si>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</si>
  <si>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</si>
  <si>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</si>
  <si>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</si>
  <si>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</si>
  <si>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</si>
  <si>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</si>
  <si>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</si>
  <si>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</si>
  <si>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</si>
  <si>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</si>
  <si>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</si>
  <si>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</si>
  <si>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</si>
  <si>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</si>
  <si>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</si>
  <si>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</si>
  <si>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</si>
  <si>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</si>
  <si>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</si>
  <si>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</si>
  <si>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</si>
  <si>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</si>
  <si>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</si>
  <si>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</si>
  <si>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</si>
  <si>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</si>
  <si>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</si>
  <si>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</si>
  <si>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</si>
  <si>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</si>
  <si>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</si>
  <si>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</si>
  <si>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</si>
  <si>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</si>
  <si>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</si>
  <si>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</si>
  <si>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</si>
  <si>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</si>
  <si>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</si>
  <si>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</si>
  <si>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</si>
  <si>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</si>
  <si>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</si>
  <si>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</si>
  <si>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</si>
  <si>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</si>
  <si>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</si>
  <si>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</si>
  <si>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</si>
  <si>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</si>
  <si>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</si>
  <si>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</si>
  <si>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</si>
  <si>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</si>
  <si>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</si>
  <si>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</si>
  <si>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</si>
  <si>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</si>
  <si>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</si>
  <si>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</si>
  <si>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</si>
  <si>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</si>
  <si>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</si>
  <si>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</si>
  <si>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</si>
  <si>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</si>
  <si>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</si>
  <si>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</si>
  <si>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</si>
  <si>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</si>
  <si>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</si>
  <si>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</si>
  <si>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</si>
  <si>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</si>
  <si>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</si>
  <si>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</si>
  <si>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</si>
  <si>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</si>
  <si>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</si>
  <si>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</si>
  <si>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</si>
  <si>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</si>
  <si>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</si>
  <si>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</si>
  <si>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</si>
  <si>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</si>
  <si>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</si>
  <si>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</si>
  <si>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</si>
  <si>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</si>
  <si>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</si>
  <si>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</si>
  <si>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</si>
  <si>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</si>
  <si>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</si>
  <si>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</si>
  <si>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</si>
  <si>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</si>
  <si>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</si>
  <si>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</si>
  <si>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</si>
  <si>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</si>
  <si>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</si>
  <si>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</si>
  <si>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</si>
  <si>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</si>
  <si>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</si>
  <si>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</si>
  <si>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</si>
  <si>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</si>
  <si>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</si>
  <si>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</si>
  <si>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</si>
  <si>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</si>
  <si>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</si>
  <si>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</si>
  <si>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</si>
  <si>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</si>
  <si>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</si>
  <si>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</si>
  <si>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</si>
  <si>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</si>
  <si>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</si>
  <si>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</si>
  <si>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</si>
  <si>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</si>
  <si>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</si>
  <si>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</si>
  <si>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</si>
  <si>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</si>
  <si>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</si>
  <si>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</si>
  <si>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</si>
  <si>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</si>
  <si>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</si>
  <si>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</si>
  <si>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</si>
  <si>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</si>
  <si>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</si>
  <si>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</si>
  <si>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</si>
  <si>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</si>
  <si>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</si>
  <si>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</si>
  <si>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</si>
  <si>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</si>
  <si>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</si>
  <si>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</si>
  <si>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</si>
  <si>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</si>
  <si>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</si>
  <si>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</si>
  <si>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</si>
  <si>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</si>
  <si>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</si>
  <si>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</si>
  <si>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</si>
  <si>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</si>
  <si>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</si>
  <si>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</si>
  <si>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</si>
  <si>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</si>
  <si>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</si>
  <si>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</si>
  <si>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</si>
  <si>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</si>
  <si>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</si>
  <si>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</si>
  <si>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</si>
  <si>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</si>
  <si>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</si>
  <si>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</si>
  <si>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</si>
  <si>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</si>
  <si>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</si>
  <si>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</si>
  <si>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</si>
  <si>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</si>
  <si>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</si>
  <si>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</si>
  <si>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</si>
  <si>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</si>
  <si>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</si>
  <si>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</si>
  <si>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</si>
  <si>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</si>
  <si>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</si>
  <si>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</si>
  <si>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</si>
  <si>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</si>
  <si>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</si>
  <si>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</si>
  <si>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</si>
  <si>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</si>
  <si>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</si>
  <si>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</si>
  <si>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</si>
  <si>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</si>
  <si>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</si>
  <si>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</si>
  <si>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</si>
  <si>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</si>
  <si>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</si>
  <si>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</si>
  <si>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</si>
  <si>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</si>
  <si>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</si>
  <si>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</si>
  <si>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</si>
  <si>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</si>
  <si>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</si>
  <si>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</si>
  <si>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</si>
  <si>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</si>
  <si>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</si>
  <si>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</si>
  <si>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</si>
  <si>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</si>
  <si>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</si>
  <si>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</si>
  <si>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</si>
  <si>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</si>
  <si>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</si>
  <si>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</si>
  <si>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</si>
  <si>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</si>
  <si>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</si>
  <si>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</si>
  <si>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</si>
  <si>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</si>
  <si>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</si>
  <si>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</si>
  <si>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</si>
  <si>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</si>
  <si>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</si>
  <si>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</si>
  <si>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</si>
  <si>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</si>
  <si>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</si>
  <si>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</si>
  <si>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</si>
  <si>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</si>
  <si>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</si>
  <si>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</si>
  <si>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</si>
  <si>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</si>
  <si>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</si>
  <si>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</si>
  <si>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</si>
  <si>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</si>
  <si>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</si>
  <si>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</si>
  <si>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</si>
  <si>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</si>
  <si>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</si>
  <si>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</si>
  <si>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</si>
  <si>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</si>
  <si>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</si>
  <si>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</si>
  <si>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</si>
  <si>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</si>
  <si>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</si>
  <si>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</si>
  <si>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</si>
  <si>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</si>
  <si>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</si>
  <si>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</si>
  <si>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</si>
  <si>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</si>
  <si>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</si>
  <si>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</si>
  <si>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</si>
  <si>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</si>
  <si>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</si>
  <si>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</si>
  <si>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</si>
  <si>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</si>
  <si>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</si>
  <si>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</si>
  <si>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</si>
  <si>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</si>
  <si>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</si>
  <si>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</si>
  <si>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</si>
  <si>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</si>
  <si>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</si>
  <si>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</si>
  <si>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</si>
  <si>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</si>
  <si>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</si>
  <si>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</si>
  <si>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</si>
  <si>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</si>
  <si>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</si>
  <si>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</si>
  <si>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</si>
  <si>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</si>
  <si>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</si>
  <si>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</si>
  <si>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</si>
  <si>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</si>
  <si>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</si>
  <si>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</si>
  <si>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</si>
  <si>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</si>
  <si>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</si>
  <si>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</si>
  <si>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</si>
  <si>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</si>
  <si>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</si>
  <si>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</si>
  <si>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</si>
  <si>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</si>
  <si>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</si>
  <si>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</si>
  <si>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</si>
  <si>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</si>
  <si>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</si>
  <si>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</si>
  <si>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</si>
  <si>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</si>
  <si>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</si>
  <si>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</si>
  <si>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</si>
  <si>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</si>
  <si>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</si>
  <si>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</si>
  <si>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</si>
  <si>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</si>
  <si>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</si>
  <si>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</si>
  <si>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</si>
  <si>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</si>
  <si>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</si>
  <si>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</si>
  <si>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</si>
  <si>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</si>
  <si>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</si>
  <si>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</si>
  <si>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</si>
  <si>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</si>
  <si>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</si>
  <si>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</si>
  <si>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</si>
  <si>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</si>
  <si>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</si>
  <si>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</si>
  <si>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</si>
  <si>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</si>
  <si>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</si>
  <si>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</si>
  <si>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</si>
  <si>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</si>
  <si>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</si>
  <si>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</si>
  <si>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</si>
  <si>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</si>
  <si>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</si>
  <si>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</si>
  <si>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</si>
  <si>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</si>
  <si>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</si>
  <si>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</si>
  <si>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</si>
  <si>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</si>
  <si>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</si>
  <si>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</si>
  <si>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</si>
  <si>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</si>
  <si>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</si>
  <si>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</si>
  <si>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</si>
  <si>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</si>
  <si>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</si>
  <si>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</si>
  <si>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</si>
  <si>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</si>
  <si>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</si>
  <si>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</si>
  <si>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</si>
  <si>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</si>
  <si>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</si>
  <si>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</si>
  <si>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</si>
  <si>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</si>
  <si>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</si>
  <si>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</si>
  <si>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</si>
  <si>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</si>
  <si>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</si>
  <si>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</si>
  <si>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</si>
  <si>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</si>
  <si>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</si>
  <si>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</si>
  <si>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</si>
  <si>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</si>
  <si>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</si>
  <si>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</si>
  <si>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</si>
  <si>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</si>
  <si>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</si>
  <si>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</si>
  <si>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</si>
  <si>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</si>
  <si>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</si>
  <si>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</si>
  <si>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</si>
  <si>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</si>
  <si>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</si>
  <si>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</si>
  <si>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</si>
  <si>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</si>
  <si>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</si>
  <si>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</si>
  <si>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</si>
  <si>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</si>
  <si>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</si>
  <si>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</si>
  <si>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</si>
  <si>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</si>
  <si>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</si>
  <si>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</si>
  <si>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</si>
  <si>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</si>
  <si>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</si>
  <si>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</si>
  <si>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</si>
  <si>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</si>
  <si>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</si>
  <si>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</si>
  <si>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</si>
  <si>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</si>
  <si>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</si>
  <si>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</si>
  <si>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</si>
  <si>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</si>
  <si>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</si>
  <si>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</si>
  <si>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</si>
  <si>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</si>
  <si>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</si>
  <si>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</si>
  <si>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</si>
  <si>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</si>
  <si>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</si>
  <si>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</si>
  <si>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</si>
  <si>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</si>
  <si>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</si>
  <si>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</si>
  <si>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</si>
  <si>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</si>
  <si>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</si>
  <si>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</si>
  <si>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</si>
  <si>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</si>
  <si>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</si>
  <si>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</si>
  <si>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</si>
  <si>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</si>
  <si>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</si>
  <si>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</si>
  <si>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</si>
  <si>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</si>
  <si>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</si>
  <si>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</si>
  <si>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</si>
  <si>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</si>
  <si>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</si>
  <si>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</si>
  <si>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</si>
  <si>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</si>
  <si>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</si>
  <si>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</si>
  <si>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</si>
  <si>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</si>
  <si>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</si>
  <si>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</si>
  <si>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</si>
  <si>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</si>
  <si>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</si>
  <si>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</si>
  <si>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</si>
  <si>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</si>
  <si>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</si>
  <si>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</si>
  <si>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</si>
  <si>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</si>
  <si>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</si>
  <si>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</si>
  <si>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</si>
  <si>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</si>
  <si>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</si>
  <si>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</si>
  <si>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</si>
  <si>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</si>
  <si>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</si>
  <si>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</si>
  <si>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</si>
  <si>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</si>
  <si>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</si>
  <si>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</si>
  <si>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</si>
  <si>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</si>
  <si>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</si>
  <si>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</si>
  <si>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</si>
  <si>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</si>
  <si>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</si>
  <si>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</si>
  <si>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</si>
  <si>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</si>
  <si>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</si>
  <si>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</si>
  <si>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</si>
  <si>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</si>
  <si>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</si>
  <si>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</si>
  <si>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</si>
  <si>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</si>
  <si>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</si>
  <si>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</si>
  <si>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</si>
  <si>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</si>
  <si>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</si>
  <si>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</si>
  <si>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</si>
  <si>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</si>
  <si>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</si>
  <si>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</si>
  <si>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</si>
  <si>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</si>
  <si>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</si>
  <si>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</si>
  <si>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</si>
  <si>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</si>
  <si>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</si>
  <si>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</si>
  <si>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</si>
  <si>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</si>
  <si>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</si>
  <si>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</si>
  <si>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</si>
  <si>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</si>
  <si>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</si>
  <si>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</si>
  <si>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</si>
  <si>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</si>
  <si>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</si>
  <si>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</si>
  <si>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</si>
  <si>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</si>
  <si>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</si>
  <si>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</si>
  <si>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</si>
  <si>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</si>
  <si>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</si>
  <si>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</si>
  <si>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</si>
  <si>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</si>
  <si>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</si>
  <si>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</si>
  <si>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</si>
  <si>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</si>
  <si>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</si>
  <si>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</si>
  <si>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</si>
  <si>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</si>
  <si>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</si>
  <si>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</si>
  <si>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</si>
  <si>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</si>
  <si>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</si>
  <si>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</si>
  <si>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</si>
  <si>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</si>
  <si>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</si>
  <si>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</si>
  <si>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</si>
  <si>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</si>
  <si>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</si>
  <si>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</si>
  <si>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</si>
  <si>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</si>
  <si>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</si>
  <si>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</si>
  <si>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</si>
  <si>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</si>
  <si>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</si>
  <si>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</si>
  <si>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</si>
  <si>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</si>
  <si>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</si>
  <si>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</si>
  <si>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</si>
  <si>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</si>
  <si>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</si>
  <si>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</si>
  <si>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</si>
  <si>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</si>
  <si>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</si>
  <si>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</si>
  <si>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</si>
  <si>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</si>
  <si>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</si>
  <si>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</si>
  <si>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</si>
  <si>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</si>
  <si>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</si>
  <si>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</si>
  <si>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</si>
  <si>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</si>
  <si>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</si>
  <si>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</si>
  <si>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</si>
  <si>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</si>
  <si>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</si>
  <si>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</si>
  <si>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</si>
  <si>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</si>
  <si>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</si>
  <si>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</si>
  <si>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</si>
  <si>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</si>
  <si>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</si>
  <si>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</si>
  <si>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</si>
  <si>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</si>
  <si>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</si>
  <si>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</si>
  <si>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</si>
  <si>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</si>
  <si>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</si>
  <si>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</si>
  <si>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</si>
  <si>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</si>
  <si>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</si>
  <si>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</si>
  <si>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</si>
  <si>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</si>
  <si>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</si>
  <si>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</si>
  <si>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</si>
  <si>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</si>
  <si>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</si>
  <si>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</si>
  <si>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</si>
  <si>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</si>
  <si>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</si>
  <si>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</si>
  <si>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</si>
  <si>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</si>
  <si>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</si>
  <si>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</si>
  <si>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</si>
  <si>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</si>
  <si>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</si>
  <si>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</si>
  <si>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</si>
  <si>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</si>
  <si>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</si>
  <si>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</si>
  <si>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</si>
  <si>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</si>
  <si>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</si>
  <si>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</si>
  <si>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</si>
  <si>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</si>
  <si>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</si>
  <si>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</si>
  <si>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</si>
  <si>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</si>
  <si>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</si>
  <si>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</si>
  <si>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</si>
  <si>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</si>
  <si>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</si>
  <si>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</si>
  <si>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</si>
  <si>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</si>
  <si>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</si>
  <si>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</si>
  <si>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</si>
  <si>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</si>
  <si>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</si>
  <si>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</si>
  <si>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</si>
  <si>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</si>
  <si>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</si>
  <si>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</si>
  <si>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</si>
  <si>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</si>
  <si>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</si>
  <si>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</si>
  <si>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</si>
  <si>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</si>
  <si>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</si>
  <si>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</si>
  <si>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</si>
  <si>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</si>
  <si>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</si>
  <si>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</si>
  <si>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</si>
  <si>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</si>
  <si>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</si>
  <si>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</si>
  <si>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</si>
  <si>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</si>
  <si>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</si>
  <si>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</si>
  <si>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</si>
  <si>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</si>
  <si>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</si>
  <si>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</si>
  <si>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</si>
  <si>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</si>
  <si>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</si>
  <si>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</si>
  <si>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</si>
  <si>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</si>
  <si>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</si>
  <si>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</si>
  <si>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</si>
  <si>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</si>
  <si>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</si>
  <si>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</si>
  <si>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</si>
  <si>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</si>
  <si>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</si>
  <si>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</si>
  <si>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</si>
  <si>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</si>
  <si>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</si>
  <si>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</si>
  <si>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</si>
  <si>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</si>
  <si>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</si>
  <si>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</si>
  <si>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</si>
  <si>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</si>
  <si>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</si>
  <si>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</si>
  <si>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</si>
  <si>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</si>
  <si>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</si>
  <si>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</si>
  <si>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</si>
  <si>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</si>
  <si>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</si>
  <si>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</si>
  <si>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</si>
  <si>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</si>
  <si>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</si>
  <si>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</si>
  <si>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</si>
  <si>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</si>
  <si>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</si>
  <si>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</si>
  <si>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</si>
  <si>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</si>
  <si>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</si>
  <si>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</si>
  <si>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</si>
  <si>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</si>
  <si>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</si>
  <si>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</si>
  <si>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</si>
  <si>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</si>
  <si>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</si>
  <si>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</si>
  <si>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</si>
  <si>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</si>
  <si>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</si>
  <si>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</si>
  <si>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</si>
  <si>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</si>
  <si>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</si>
  <si>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</si>
  <si>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</si>
  <si>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</si>
  <si>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</si>
  <si>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</si>
  <si>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</si>
  <si>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</si>
  <si>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</si>
  <si>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</si>
  <si>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</si>
  <si>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</si>
  <si>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</si>
  <si>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</si>
  <si>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</si>
  <si>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</si>
  <si>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</si>
  <si>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</si>
  <si>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</si>
  <si>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</si>
  <si>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</si>
  <si>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</si>
  <si>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</si>
  <si>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</si>
  <si>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</si>
  <si>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</si>
  <si>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</si>
  <si>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</si>
  <si>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</si>
  <si>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</si>
  <si>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</si>
  <si>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</si>
  <si>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</si>
  <si>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</si>
  <si>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</si>
  <si>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</si>
  <si>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</si>
  <si>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</si>
  <si>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</si>
  <si>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</si>
  <si>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</si>
  <si>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</si>
  <si>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</si>
  <si>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</si>
  <si>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</si>
  <si>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</si>
  <si>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</si>
  <si>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</si>
  <si>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</si>
  <si>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</si>
  <si>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</si>
  <si>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</si>
  <si>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</si>
  <si>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</si>
  <si>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</si>
  <si>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</si>
  <si>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</si>
  <si>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</si>
  <si>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</si>
  <si>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</si>
  <si>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</si>
  <si>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</si>
  <si>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</si>
  <si>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</si>
  <si>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</si>
  <si>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</si>
  <si>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</si>
  <si>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</si>
  <si>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</si>
  <si>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</si>
  <si>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</si>
  <si>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</si>
  <si>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</si>
  <si>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</si>
  <si>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</si>
  <si>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</si>
  <si>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</si>
  <si>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</si>
  <si>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</si>
  <si>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</si>
  <si>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</si>
  <si>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</si>
  <si>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</si>
  <si>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</si>
  <si>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</si>
  <si>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</si>
  <si>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</si>
  <si>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</si>
  <si>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</si>
  <si>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</si>
  <si>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</si>
  <si>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</si>
  <si>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</si>
  <si>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</si>
  <si>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</si>
  <si>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</si>
  <si>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</si>
  <si>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</si>
  <si>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</si>
  <si>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</si>
  <si>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</si>
  <si>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</si>
  <si>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</si>
  <si>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</si>
  <si>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</si>
  <si>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</si>
  <si>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</si>
  <si>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</si>
  <si>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</si>
  <si>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</si>
  <si>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</si>
  <si>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</si>
  <si>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</si>
  <si>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</si>
  <si>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</si>
  <si>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</si>
  <si>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</si>
  <si>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</si>
  <si>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</si>
  <si>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</si>
  <si>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</si>
  <si>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</si>
  <si>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</si>
  <si>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</si>
  <si>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</si>
  <si>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</si>
  <si>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</si>
  <si>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</si>
  <si>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</si>
  <si>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</si>
  <si>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</si>
  <si>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</si>
  <si>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</si>
  <si>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</si>
  <si>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</si>
  <si>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</si>
  <si>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</si>
  <si>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</si>
  <si>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</si>
  <si>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</si>
  <si>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</si>
  <si>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</si>
  <si>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</si>
  <si>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</si>
  <si>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</si>
  <si>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</si>
  <si>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</si>
  <si>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</si>
  <si>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</si>
  <si>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</si>
  <si>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</si>
  <si>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</si>
  <si>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</si>
  <si>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</si>
  <si>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</si>
  <si>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</si>
  <si>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</si>
  <si>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</si>
  <si>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</si>
  <si>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</si>
  <si>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</si>
  <si>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</si>
  <si>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</si>
  <si>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</si>
  <si>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</si>
  <si>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</si>
  <si>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</si>
  <si>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</si>
  <si>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</si>
  <si>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</si>
  <si>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</si>
  <si>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</si>
  <si>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</si>
  <si>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</si>
  <si>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</si>
  <si>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</si>
  <si>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</si>
  <si>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</si>
  <si>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</si>
  <si>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</si>
  <si>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</si>
  <si>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</si>
  <si>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</si>
  <si>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</si>
  <si>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</si>
  <si>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</si>
  <si>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</si>
  <si>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</si>
  <si>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</si>
  <si>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</si>
  <si>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</si>
  <si>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</si>
  <si>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</si>
  <si>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</si>
  <si>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</si>
  <si>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</si>
  <si>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</si>
  <si>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</si>
  <si>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</si>
  <si>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</si>
  <si>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</si>
  <si>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</si>
  <si>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</si>
  <si>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</si>
  <si>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</si>
  <si>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</si>
  <si>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</si>
  <si>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</si>
  <si>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</si>
  <si>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</si>
  <si>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</si>
  <si>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</si>
  <si>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</si>
  <si>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</si>
  <si>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</si>
  <si>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</si>
  <si>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</si>
  <si>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</si>
  <si>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</si>
  <si>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</si>
  <si>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</si>
  <si>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</si>
  <si>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</si>
  <si>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</si>
  <si>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</si>
  <si>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</si>
  <si>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</si>
  <si>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</si>
  <si>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</si>
  <si>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</si>
  <si>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</si>
  <si>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</si>
  <si>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</si>
  <si>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</si>
  <si>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</si>
  <si>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</si>
  <si>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</si>
  <si>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</si>
  <si>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</si>
  <si>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</si>
  <si>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</si>
  <si>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</si>
  <si>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</si>
  <si>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</si>
  <si>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</si>
  <si>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</si>
  <si>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</si>
  <si>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</si>
  <si>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</si>
  <si>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</si>
  <si>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</si>
  <si>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</si>
  <si>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</si>
  <si>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</si>
  <si>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</si>
  <si>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</si>
  <si>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</si>
  <si>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</si>
  <si>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</si>
  <si>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</si>
  <si>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</si>
  <si>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</si>
  <si>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</si>
  <si>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</si>
  <si>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</si>
  <si>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</si>
  <si>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</si>
  <si>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</si>
  <si>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</si>
  <si>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</si>
  <si>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</si>
  <si>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</si>
  <si>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</si>
  <si>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</si>
  <si>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</si>
  <si>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</si>
  <si>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</si>
  <si>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</si>
  <si>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</si>
  <si>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</si>
  <si>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</si>
  <si>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</si>
  <si>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</si>
  <si>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</si>
  <si>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</si>
  <si>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</si>
  <si>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</si>
  <si>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</si>
  <si>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</si>
  <si>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</si>
  <si>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</si>
  <si>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</si>
  <si>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</si>
  <si>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</si>
  <si>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</si>
  <si>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</si>
  <si>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</si>
  <si>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</si>
  <si>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</si>
  <si>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</si>
  <si>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</si>
  <si>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</si>
  <si>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</si>
  <si>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</si>
  <si>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</si>
  <si>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</si>
  <si>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</si>
  <si>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</si>
  <si>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</si>
  <si>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</si>
  <si>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</si>
  <si>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</si>
  <si>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</si>
  <si>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</si>
  <si>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</si>
  <si>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</si>
  <si>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</si>
  <si>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</si>
  <si>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</si>
  <si>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</si>
  <si>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</si>
  <si>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</si>
  <si>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</si>
  <si>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</si>
  <si>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</si>
  <si>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</si>
  <si>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</si>
  <si>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</si>
  <si>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</si>
  <si>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</si>
  <si>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</si>
  <si>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</si>
  <si>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</si>
  <si>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</si>
  <si>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</si>
  <si>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</si>
  <si>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</si>
  <si>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</si>
  <si>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</si>
  <si>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</si>
  <si>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</si>
  <si>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</si>
  <si>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</si>
  <si>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</si>
  <si>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</si>
  <si>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</si>
  <si>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</si>
  <si>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</si>
  <si>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</si>
  <si>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</si>
  <si>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</si>
  <si>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</si>
  <si>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</si>
  <si>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</si>
  <si>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</si>
  <si>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</si>
  <si>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</si>
  <si>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</si>
  <si>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</si>
  <si>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</si>
  <si>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</si>
  <si>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</si>
  <si>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</si>
  <si>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</si>
  <si>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</si>
  <si>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</si>
  <si>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</si>
  <si>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</si>
  <si>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</si>
  <si>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</si>
  <si>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</si>
  <si>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</si>
  <si>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</si>
  <si>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</si>
  <si>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</si>
  <si>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</si>
  <si>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</si>
  <si>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</si>
  <si>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</si>
  <si>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</si>
  <si>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</si>
  <si>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</si>
  <si>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</si>
  <si>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</si>
  <si>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</si>
  <si>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</si>
  <si>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</si>
  <si>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</si>
  <si>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</si>
  <si>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</si>
  <si>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</si>
  <si>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</si>
  <si>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</si>
  <si>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</si>
  <si>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</si>
  <si>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</si>
  <si>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</si>
  <si>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</si>
  <si>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</si>
  <si>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</si>
  <si>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</si>
  <si>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</si>
  <si>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</si>
  <si>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</si>
  <si>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</si>
  <si>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</si>
  <si>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</si>
  <si>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</si>
  <si>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</si>
  <si>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</si>
  <si>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</si>
  <si>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</si>
  <si>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</si>
  <si>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</si>
  <si>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</si>
  <si>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</si>
  <si>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</si>
  <si>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</si>
  <si>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</si>
  <si>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</si>
  <si>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</si>
  <si>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</si>
  <si>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</si>
  <si>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</si>
  <si>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</si>
  <si>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</si>
  <si>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</si>
  <si>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</si>
  <si>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</si>
  <si>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</si>
  <si>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</si>
  <si>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</si>
  <si>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</si>
  <si>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</si>
  <si>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</si>
  <si>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</si>
  <si>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</si>
  <si>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</si>
  <si>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</si>
  <si>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</si>
  <si>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</si>
  <si>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</si>
  <si>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</si>
  <si>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</si>
  <si>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</si>
  <si>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</si>
  <si>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</si>
  <si>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</si>
  <si>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</si>
  <si>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</si>
  <si>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</si>
  <si>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</si>
  <si>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</si>
  <si>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</si>
  <si>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</si>
  <si>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</si>
  <si>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</si>
  <si>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</si>
  <si>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</si>
  <si>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</si>
  <si>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</si>
  <si>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</si>
  <si>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</si>
  <si>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</si>
  <si>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</si>
  <si>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</si>
  <si>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</si>
  <si>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</si>
  <si>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</si>
  <si>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</si>
  <si>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</si>
  <si>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</si>
  <si>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</si>
  <si>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</si>
  <si>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</si>
  <si>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</si>
  <si>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</si>
  <si>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</si>
  <si>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</si>
  <si>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</si>
  <si>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</si>
  <si>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</si>
  <si>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</si>
  <si>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</si>
  <si>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</si>
  <si>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</si>
  <si>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</si>
  <si>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</si>
  <si>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</si>
  <si>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</si>
  <si>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</si>
  <si>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</si>
  <si>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</si>
  <si>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</si>
  <si>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</si>
  <si>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</si>
  <si>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</si>
  <si>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</si>
  <si>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</si>
  <si>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</si>
  <si>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</si>
  <si>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</si>
  <si>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</si>
  <si>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</si>
  <si>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</si>
  <si>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</si>
  <si>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</si>
  <si>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</si>
  <si>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</si>
  <si>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</si>
  <si>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</si>
  <si>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</si>
  <si>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</si>
  <si>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</si>
  <si>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</si>
  <si>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</si>
  <si>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</si>
  <si>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</si>
  <si>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</si>
  <si>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</si>
  <si>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</si>
  <si>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</si>
  <si>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</si>
  <si>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</si>
  <si>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</si>
  <si>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</si>
  <si>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</si>
  <si>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</si>
  <si>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</si>
  <si>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</si>
  <si>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</si>
  <si>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</si>
  <si>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</si>
  <si>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</si>
  <si>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</si>
  <si>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</si>
  <si>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</si>
  <si>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</si>
  <si>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</si>
  <si>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</si>
  <si>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</si>
  <si>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</si>
  <si>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</si>
  <si>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</si>
  <si>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</si>
  <si>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</si>
  <si>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</si>
  <si>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</si>
  <si>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</si>
  <si>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</si>
  <si>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</si>
  <si>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</si>
  <si>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</si>
  <si>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</si>
  <si>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</si>
  <si>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</si>
  <si>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</si>
  <si>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</si>
  <si>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</si>
  <si>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</si>
  <si>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</si>
  <si>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</si>
  <si>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</si>
  <si>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</si>
  <si>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</si>
  <si>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</si>
  <si>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</si>
  <si>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</si>
  <si>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</si>
  <si>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</si>
  <si>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</si>
  <si>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</si>
  <si>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</si>
  <si>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</si>
  <si>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</si>
  <si>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</si>
  <si>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</si>
  <si>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</si>
  <si>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</si>
  <si>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</si>
  <si>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</si>
  <si>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</si>
  <si>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</si>
  <si>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</si>
  <si>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</si>
  <si>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</si>
  <si>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</si>
  <si>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</si>
  <si>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</si>
  <si>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</si>
  <si>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</si>
  <si>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</si>
  <si>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</si>
  <si>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</si>
  <si>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</si>
  <si>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</si>
  <si>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</si>
  <si>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</si>
  <si>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</si>
  <si>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</si>
  <si>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</si>
  <si>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</si>
  <si>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</si>
  <si>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</si>
  <si>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</si>
  <si>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</si>
  <si>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</si>
  <si>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</si>
  <si>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</si>
  <si>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</si>
  <si>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</si>
  <si>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</si>
  <si>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</si>
  <si>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</si>
  <si>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</si>
  <si>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</si>
  <si>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</si>
  <si>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</si>
  <si>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</si>
  <si>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</si>
  <si>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</si>
  <si>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</si>
  <si>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</si>
  <si>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</si>
  <si>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</si>
  <si>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</si>
  <si>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</si>
  <si>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</si>
  <si>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</si>
  <si>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</si>
  <si>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</si>
  <si>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</si>
  <si>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</si>
  <si>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</si>
  <si>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</si>
  <si>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</si>
  <si>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</si>
  <si>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</si>
  <si>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</si>
  <si>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</si>
  <si>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</si>
  <si>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</si>
  <si>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</si>
  <si>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</si>
  <si>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</si>
  <si>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</si>
  <si>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</si>
  <si>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</si>
  <si>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</si>
  <si>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</si>
  <si>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</si>
  <si>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</si>
  <si>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</si>
  <si>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</si>
  <si>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</si>
  <si>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</si>
  <si>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</si>
  <si>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</si>
  <si>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</si>
  <si>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</si>
  <si>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</si>
  <si>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</si>
  <si>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</si>
  <si>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</si>
  <si>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</si>
  <si>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</si>
  <si>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</si>
  <si>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</si>
  <si>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</si>
  <si>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</si>
  <si>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</si>
  <si>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</si>
  <si>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</si>
  <si>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</si>
  <si>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</si>
  <si>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</si>
  <si>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</si>
  <si>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</si>
  <si>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</si>
  <si>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</si>
  <si>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</si>
  <si>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</si>
  <si>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</si>
  <si>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</si>
  <si>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</si>
  <si>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</si>
  <si>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</si>
  <si>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</si>
  <si>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</si>
  <si>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</si>
  <si>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</si>
  <si>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</si>
  <si>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</si>
  <si>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</si>
  <si>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</si>
  <si>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</si>
  <si>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</si>
  <si>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</si>
  <si>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</si>
  <si>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</si>
  <si>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</si>
  <si>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</si>
  <si>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</si>
  <si>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</si>
  <si>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</si>
  <si>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</si>
  <si>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</si>
  <si>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</si>
  <si>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</si>
  <si>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</si>
  <si>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</si>
  <si>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</si>
  <si>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</si>
  <si>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</si>
  <si>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</si>
  <si>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</si>
  <si>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</si>
  <si>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</si>
  <si>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</si>
  <si>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</si>
  <si>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</si>
  <si>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</si>
  <si>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</si>
  <si>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</si>
  <si>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</si>
  <si>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</si>
  <si>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</si>
  <si>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</si>
  <si>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</si>
  <si>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</si>
  <si>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</si>
  <si>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</si>
  <si>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</si>
  <si>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</si>
  <si>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</si>
  <si>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</si>
  <si>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</si>
  <si>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</si>
  <si>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</si>
  <si>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</si>
  <si>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</si>
  <si>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</si>
  <si>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</si>
  <si>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</si>
  <si>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</si>
  <si>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</si>
  <si>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</si>
  <si>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</si>
  <si>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</si>
  <si>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</si>
  <si>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</si>
  <si>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</si>
  <si>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</si>
  <si>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</si>
  <si>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</si>
  <si>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</si>
  <si>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</si>
  <si>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</si>
  <si>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</si>
  <si>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</si>
  <si>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</si>
  <si>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</si>
  <si>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</si>
  <si>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</si>
  <si>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</si>
  <si>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</si>
  <si>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</si>
  <si>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</si>
  <si>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</si>
  <si>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</si>
  <si>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</si>
  <si>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</si>
  <si>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</si>
  <si>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</si>
  <si>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</si>
  <si>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</si>
  <si>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</si>
  <si>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</si>
  <si>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</si>
  <si>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</si>
  <si>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</si>
  <si>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</si>
  <si>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</si>
  <si>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</si>
  <si>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</si>
  <si>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</si>
  <si>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</si>
  <si>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</si>
  <si>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</si>
  <si>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</si>
  <si>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</si>
  <si>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</si>
  <si>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</si>
  <si>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</si>
  <si>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</si>
  <si>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</si>
  <si>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</si>
  <si>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</si>
  <si>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</si>
  <si>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</si>
  <si>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</si>
  <si>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</si>
  <si>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</si>
  <si>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</si>
  <si>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</si>
  <si>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</si>
  <si>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</si>
  <si>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</si>
  <si>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</si>
  <si>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</si>
  <si>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</si>
  <si>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</si>
  <si>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</si>
  <si>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</si>
  <si>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</si>
  <si>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</si>
  <si>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</si>
  <si>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</si>
  <si>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</si>
  <si>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</si>
  <si>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</si>
  <si>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</si>
  <si>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</si>
  <si>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</si>
  <si>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</si>
  <si>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</si>
  <si>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</si>
  <si>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</si>
  <si>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</si>
  <si>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</si>
  <si>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</si>
  <si>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</si>
  <si>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</si>
  <si>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</si>
  <si>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</si>
  <si>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</si>
  <si>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</si>
  <si>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</si>
  <si>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</si>
  <si>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</si>
  <si>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</si>
  <si>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</si>
  <si>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</si>
  <si>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</si>
  <si>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</si>
  <si>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</si>
  <si>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</si>
  <si>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</si>
  <si>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</si>
  <si>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</si>
  <si>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</si>
  <si>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</si>
  <si>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</si>
  <si>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</si>
  <si>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</si>
  <si>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</si>
  <si>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</si>
  <si>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</si>
  <si>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</si>
  <si>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</si>
  <si>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</si>
  <si>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</si>
  <si>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</si>
  <si>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</si>
  <si>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</si>
  <si>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</si>
  <si>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</si>
  <si>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</si>
  <si>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</si>
  <si>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</si>
  <si>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</si>
  <si>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</si>
  <si>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</si>
  <si>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</si>
  <si>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</si>
  <si>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</si>
  <si>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</si>
  <si>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</si>
  <si>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</si>
  <si>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</si>
  <si>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</si>
  <si>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</si>
  <si>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</si>
  <si>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</si>
  <si>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</si>
  <si>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</si>
  <si>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</si>
  <si>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</si>
  <si>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</si>
  <si>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</si>
  <si>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</si>
  <si>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</si>
  <si>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</si>
  <si>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</si>
  <si>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</si>
  <si>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</si>
  <si>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</si>
  <si>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</si>
  <si>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</si>
  <si>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</si>
  <si>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</si>
  <si>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</si>
  <si>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</si>
  <si>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</si>
  <si>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</si>
  <si>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</si>
  <si>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</si>
  <si>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</si>
  <si>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</si>
  <si>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</si>
  <si>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</si>
  <si>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</si>
  <si>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</si>
  <si>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</si>
  <si>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</si>
  <si>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</si>
  <si>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</si>
  <si>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</si>
  <si>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</si>
  <si>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</si>
  <si>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</si>
  <si>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</si>
  <si>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</si>
  <si>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</si>
  <si>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</si>
  <si>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</si>
  <si>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</si>
  <si>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</si>
  <si>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</si>
  <si>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</si>
  <si>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</si>
  <si>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</si>
  <si>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</si>
  <si>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</si>
  <si>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</si>
  <si>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</si>
  <si>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</si>
  <si>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</si>
  <si>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</si>
  <si>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</si>
  <si>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</si>
  <si>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</si>
  <si>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</si>
  <si>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</si>
  <si>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</si>
  <si>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</si>
  <si>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</si>
  <si>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</si>
  <si>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</si>
  <si>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</si>
  <si>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</si>
  <si>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</si>
  <si>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</si>
  <si>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</si>
  <si>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</si>
  <si>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</si>
  <si>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</si>
  <si>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</si>
  <si>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</si>
  <si>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</si>
  <si>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</si>
  <si>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</si>
  <si>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</si>
  <si>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</si>
  <si>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</si>
  <si>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</si>
  <si>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</si>
  <si>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</si>
  <si>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</si>
  <si>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</si>
  <si>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</si>
  <si>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</si>
  <si>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</si>
  <si>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</si>
  <si>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</si>
  <si>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</si>
  <si>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</si>
  <si>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</si>
  <si>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</si>
  <si>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</si>
  <si>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</si>
  <si>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</si>
  <si>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</si>
  <si>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</si>
  <si>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</si>
  <si>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</si>
  <si>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</si>
  <si>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</si>
  <si>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</si>
  <si>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</si>
  <si>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</si>
  <si>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</si>
  <si>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</si>
  <si>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</si>
  <si>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</si>
  <si>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</si>
  <si>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</si>
  <si>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</si>
  <si>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</si>
  <si>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</si>
  <si>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</si>
  <si>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</si>
  <si>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</si>
  <si>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</si>
  <si>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</si>
  <si>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</si>
  <si>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</si>
  <si>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</si>
  <si>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</si>
  <si>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</si>
  <si>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</si>
  <si>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</si>
  <si>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</si>
  <si>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</si>
  <si>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</si>
  <si>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</si>
  <si>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</si>
  <si>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</si>
  <si>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</si>
  <si>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</si>
  <si>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</si>
  <si>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</si>
  <si>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</si>
  <si>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</si>
  <si>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</si>
  <si>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</si>
  <si>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</si>
  <si>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</si>
  <si>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</si>
  <si>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</si>
  <si>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</si>
  <si>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</si>
  <si>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</si>
  <si>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</si>
  <si>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</si>
  <si>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</si>
  <si>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</si>
  <si>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</si>
  <si>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</si>
  <si>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</si>
  <si>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</si>
  <si>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</si>
  <si>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</si>
  <si>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</si>
  <si>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</si>
  <si>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</si>
  <si>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</si>
  <si>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</si>
  <si>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</si>
  <si>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</si>
  <si>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</si>
  <si>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</si>
  <si>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</si>
  <si>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</si>
  <si>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</si>
  <si>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</si>
  <si>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</si>
  <si>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</si>
  <si>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</si>
  <si>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</si>
  <si>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</si>
  <si>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</si>
  <si>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</si>
  <si>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</si>
  <si>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</si>
  <si>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</si>
  <si>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</si>
  <si>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</si>
  <si>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</si>
  <si>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</si>
  <si>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</si>
  <si>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</si>
  <si>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</si>
  <si>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</si>
  <si>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</si>
  <si>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</si>
  <si>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</si>
  <si>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</si>
  <si>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</si>
  <si>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</si>
  <si>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</si>
  <si>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</si>
  <si>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</si>
  <si>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</si>
  <si>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</si>
  <si>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</si>
  <si>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</si>
  <si>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</si>
  <si>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</si>
  <si>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</si>
  <si>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</si>
  <si>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</si>
  <si>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</si>
  <si>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</si>
  <si>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</si>
  <si>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</si>
  <si>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</si>
  <si>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</si>
  <si>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</si>
  <si>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</si>
  <si>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</si>
  <si>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</si>
  <si>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</si>
  <si>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</si>
  <si>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</si>
  <si>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</si>
  <si>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</si>
  <si>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</si>
  <si>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</si>
  <si>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</si>
  <si>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</si>
  <si>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</si>
  <si>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</si>
  <si>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</si>
  <si>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</si>
  <si>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</si>
  <si>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</si>
  <si>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</si>
  <si>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</si>
  <si>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</si>
  <si>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</si>
  <si>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</si>
  <si>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</si>
  <si>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</si>
  <si>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</si>
  <si>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</si>
  <si>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</si>
  <si>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</si>
  <si>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</si>
  <si>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</si>
  <si>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</si>
  <si>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</si>
  <si>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</si>
  <si>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</si>
  <si>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</si>
  <si>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</si>
  <si>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</si>
  <si>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</si>
  <si>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</si>
  <si>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</si>
  <si>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</si>
  <si>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</si>
  <si>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</si>
  <si>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</si>
  <si>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</si>
  <si>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</si>
  <si>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</si>
  <si>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</si>
  <si>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</si>
  <si>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</si>
  <si>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</si>
  <si>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</si>
  <si>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</si>
  <si>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</si>
  <si>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</si>
  <si>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</si>
  <si>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</si>
  <si>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</si>
  <si>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</si>
  <si>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</si>
  <si>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</si>
  <si>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</si>
  <si>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</si>
  <si>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</si>
  <si>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</si>
  <si>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</si>
  <si>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</si>
  <si>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</si>
  <si>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</si>
  <si>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</si>
  <si>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</si>
  <si>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</si>
  <si>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</si>
  <si>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</si>
  <si>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</si>
  <si>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</si>
  <si>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</si>
  <si>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</si>
  <si>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</si>
  <si>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</si>
  <si>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</si>
  <si>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</si>
  <si>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</si>
  <si>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</si>
  <si>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</si>
  <si>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</si>
  <si>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</si>
  <si>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</si>
  <si>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</si>
  <si>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</si>
  <si>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</si>
  <si>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</si>
  <si>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</si>
  <si>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</si>
  <si>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</si>
  <si>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</si>
  <si>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</si>
  <si>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</si>
  <si>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</si>
  <si>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</si>
  <si>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</si>
  <si>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</si>
  <si>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</si>
  <si>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</si>
  <si>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</si>
  <si>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</si>
  <si>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</si>
  <si>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</si>
  <si>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</si>
  <si>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</si>
  <si>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</si>
  <si>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</si>
  <si>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</si>
  <si>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</si>
  <si>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</si>
  <si>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</si>
  <si>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</si>
  <si>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</si>
  <si>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</si>
  <si>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</si>
  <si>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</si>
  <si>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</si>
  <si>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</si>
  <si>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</si>
  <si>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</si>
  <si>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</si>
  <si>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</si>
  <si>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</si>
  <si>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</si>
  <si>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</si>
  <si>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</si>
  <si>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</si>
  <si>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</si>
  <si>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</si>
  <si>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</si>
  <si>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</si>
  <si>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</si>
  <si>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</si>
  <si>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</si>
  <si>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</si>
  <si>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</si>
  <si>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</si>
  <si>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</si>
  <si>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</si>
  <si>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</si>
  <si>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</si>
  <si>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</si>
  <si>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</si>
  <si>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</si>
  <si>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</si>
  <si>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</si>
  <si>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</si>
  <si>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</si>
  <si>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</si>
  <si>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</si>
  <si>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</si>
  <si>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</si>
  <si>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</si>
  <si>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</si>
  <si>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</si>
  <si>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</si>
  <si>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</si>
  <si>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</si>
  <si>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</si>
  <si>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</si>
  <si>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</si>
  <si>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</si>
  <si>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</si>
  <si>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</si>
  <si>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</si>
  <si>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</si>
  <si>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</si>
  <si>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</si>
  <si>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</si>
  <si>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</si>
  <si>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</si>
  <si>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</si>
  <si>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</si>
  <si>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</si>
  <si>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</si>
  <si>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</si>
  <si>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</si>
  <si>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</si>
  <si>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</si>
  <si>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</si>
  <si>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</si>
  <si>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</si>
  <si>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</si>
  <si>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</si>
  <si>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</si>
  <si>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</si>
  <si>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</si>
  <si>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</si>
  <si>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</si>
  <si>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</si>
  <si>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</si>
  <si>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</si>
  <si>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</si>
  <si>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</si>
  <si>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</si>
  <si>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</si>
  <si>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</si>
  <si>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</si>
  <si>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</si>
  <si>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</si>
  <si>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</si>
  <si>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</si>
  <si>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</si>
  <si>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</si>
  <si>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</si>
  <si>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</si>
  <si>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</si>
  <si>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</si>
  <si>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</si>
  <si>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</si>
  <si>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</si>
  <si>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</si>
  <si>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</si>
  <si>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</si>
  <si>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</si>
  <si>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</si>
  <si>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</si>
  <si>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</si>
  <si>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</si>
  <si>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</si>
  <si>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</si>
  <si>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</si>
  <si>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</si>
  <si>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</si>
  <si>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</si>
  <si>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</si>
  <si>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</si>
  <si>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</si>
  <si>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</si>
  <si>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</si>
  <si>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</si>
  <si>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</si>
  <si>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</si>
  <si>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</si>
  <si>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</si>
  <si>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</si>
  <si>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</si>
  <si>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</si>
  <si>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</si>
  <si>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</si>
  <si>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</si>
  <si>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</si>
  <si>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</si>
  <si>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</si>
  <si>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</si>
  <si>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</si>
  <si>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</si>
  <si>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</si>
  <si>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</si>
  <si>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</si>
  <si>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</si>
  <si>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</si>
  <si>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</si>
  <si>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</si>
  <si>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</si>
  <si>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</si>
  <si>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</si>
  <si>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</si>
  <si>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</si>
  <si>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</si>
  <si>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</si>
  <si>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</si>
  <si>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</si>
  <si>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</si>
  <si>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</si>
  <si>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</si>
  <si>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</si>
  <si>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</si>
  <si>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</si>
  <si>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</si>
  <si>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</si>
  <si>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</si>
  <si>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</si>
  <si>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</si>
  <si>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</si>
  <si>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</si>
  <si>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</si>
  <si>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</si>
  <si>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</si>
  <si>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</si>
  <si>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</si>
  <si>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</si>
  <si>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</si>
  <si>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</si>
  <si>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</si>
  <si>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</si>
  <si>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</si>
  <si>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</si>
  <si>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</si>
  <si>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</si>
  <si>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</si>
  <si>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</si>
  <si>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</si>
  <si>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</si>
  <si>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</si>
  <si>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</si>
  <si>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</si>
  <si>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</si>
  <si>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</si>
  <si>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</si>
  <si>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</si>
  <si>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</si>
  <si>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</si>
  <si>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</si>
  <si>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</si>
  <si>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</si>
  <si>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</si>
  <si>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</si>
  <si>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</si>
  <si>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</si>
  <si>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</si>
  <si>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</si>
  <si>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</si>
  <si>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</si>
  <si>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</si>
  <si>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</si>
  <si>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</si>
  <si>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</si>
  <si>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</si>
  <si>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</si>
  <si>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</si>
  <si>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</si>
  <si>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</si>
  <si>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</si>
  <si>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</si>
  <si>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</si>
  <si>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</si>
  <si>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</si>
  <si>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</si>
  <si>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</si>
  <si>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</si>
  <si>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</si>
  <si>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</si>
  <si>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</si>
  <si>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</si>
  <si>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</si>
  <si>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</si>
  <si>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</si>
  <si>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</si>
  <si>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</si>
  <si>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</si>
  <si>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</si>
  <si>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</si>
  <si>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</si>
  <si>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</si>
  <si>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</si>
  <si>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</si>
  <si>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</si>
  <si>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</si>
  <si>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</si>
  <si>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</si>
  <si>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</si>
  <si>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</si>
  <si>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</si>
  <si>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</si>
  <si>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</si>
  <si>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</si>
  <si>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</si>
  <si>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</si>
  <si>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</si>
  <si>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</si>
  <si>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</si>
  <si>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</si>
  <si>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</si>
  <si>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</si>
  <si>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</si>
  <si>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</si>
  <si>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</si>
  <si>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</si>
  <si>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</si>
  <si>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</si>
  <si>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</si>
  <si>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</si>
  <si>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</si>
  <si>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</si>
  <si>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</si>
  <si>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</si>
  <si>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</si>
  <si>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</si>
  <si>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</si>
  <si>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</si>
  <si>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</si>
  <si>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</si>
  <si>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</si>
  <si>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</si>
  <si>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</si>
  <si>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</si>
  <si>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</si>
  <si>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</si>
  <si>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</si>
  <si>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</si>
  <si>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</si>
  <si>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</si>
  <si>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</si>
  <si>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</si>
  <si>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</si>
  <si>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</si>
  <si>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</si>
  <si>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</si>
  <si>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</si>
  <si>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</si>
  <si>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</si>
  <si>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</si>
  <si>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</si>
  <si>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</si>
  <si>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</si>
  <si>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</si>
  <si>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</si>
  <si>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</si>
  <si>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</si>
  <si>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</si>
  <si>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</si>
  <si>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</si>
  <si>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</si>
  <si>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</si>
  <si>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</si>
  <si>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</si>
  <si>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</si>
  <si>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</si>
  <si>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</si>
  <si>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</si>
  <si>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</si>
  <si>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</si>
  <si>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</si>
  <si>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</si>
  <si>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</si>
  <si>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</si>
  <si>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</si>
  <si>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</si>
  <si>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</si>
  <si>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</si>
  <si>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</si>
  <si>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</si>
  <si>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</si>
  <si>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</si>
  <si>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</si>
  <si>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</si>
  <si>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</si>
  <si>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</si>
  <si>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</si>
  <si>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</si>
  <si>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</si>
  <si>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</si>
  <si>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</si>
  <si>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</si>
  <si>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</si>
  <si>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</si>
  <si>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</si>
  <si>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</si>
  <si>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</si>
  <si>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</si>
  <si>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</si>
  <si>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</si>
  <si>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</si>
  <si>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</si>
  <si>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</si>
  <si>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</si>
  <si>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</si>
  <si>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</si>
  <si>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</si>
  <si>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</si>
  <si>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</si>
  <si>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</si>
  <si>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</si>
  <si>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</si>
  <si>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</si>
  <si>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</si>
  <si>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</si>
  <si>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</si>
  <si>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</si>
  <si>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</si>
  <si>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</si>
  <si>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</si>
  <si>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</si>
  <si>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</si>
  <si>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</si>
  <si>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</si>
  <si>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</si>
  <si>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</si>
  <si>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</si>
  <si>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</si>
  <si>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</si>
  <si>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</si>
  <si>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</si>
  <si>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</si>
  <si>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</si>
  <si>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</si>
  <si>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</si>
  <si>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</si>
  <si>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</si>
  <si>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</si>
  <si>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</si>
  <si>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</si>
  <si>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</si>
  <si>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</si>
  <si>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</si>
  <si>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</si>
  <si>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</si>
  <si>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</si>
  <si>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</si>
  <si>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</si>
  <si>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</si>
  <si>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</si>
  <si>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</si>
  <si>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</si>
  <si>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</si>
  <si>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</si>
  <si>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</si>
  <si>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</si>
  <si>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</si>
  <si>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</si>
  <si>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</si>
  <si>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</si>
  <si>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</si>
  <si>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</si>
  <si>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</si>
  <si>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</si>
  <si>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</si>
  <si>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</si>
  <si>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</si>
  <si>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</si>
  <si>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</si>
  <si>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</si>
  <si>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</si>
  <si>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</si>
  <si>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</si>
  <si>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</si>
  <si>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</si>
  <si>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</si>
  <si>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</si>
  <si>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</si>
  <si>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</si>
  <si>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</si>
  <si>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</si>
  <si>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</si>
  <si>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</si>
  <si>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</si>
  <si>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</si>
  <si>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</si>
  <si>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</si>
  <si>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</si>
  <si>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</si>
  <si>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</si>
  <si>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</si>
  <si>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</si>
  <si>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</si>
  <si>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</si>
  <si>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</si>
  <si>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</si>
  <si>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</si>
  <si>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</si>
  <si>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</si>
  <si>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</si>
  <si>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</si>
  <si>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</si>
  <si>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</si>
  <si>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</si>
  <si>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</si>
  <si>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</si>
  <si>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</si>
  <si>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</si>
  <si>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</si>
  <si>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</si>
  <si>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</si>
  <si>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</si>
  <si>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</si>
  <si>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</si>
  <si>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</si>
  <si>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</si>
  <si>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</si>
  <si>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</si>
  <si>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</si>
  <si>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</si>
  <si>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</si>
  <si>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</si>
  <si>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</si>
  <si>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</si>
  <si>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</si>
  <si>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</si>
  <si>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</si>
  <si>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</si>
  <si>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</si>
  <si>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</si>
  <si>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</si>
  <si>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</si>
  <si>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</si>
  <si>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</si>
  <si>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</si>
  <si>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</si>
  <si>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</si>
  <si>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</si>
  <si>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</si>
  <si>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</si>
  <si>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</si>
  <si>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</si>
  <si>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</si>
  <si>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</si>
  <si>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</si>
  <si>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</si>
  <si>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</si>
  <si>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</si>
  <si>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</si>
  <si>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</si>
  <si>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</si>
  <si>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</si>
  <si>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</si>
  <si>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</si>
  <si>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</si>
  <si>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</si>
  <si>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</si>
  <si>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</si>
  <si>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</si>
  <si>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</si>
  <si>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</si>
  <si>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</si>
  <si>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</si>
  <si>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</si>
  <si>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</si>
  <si>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</si>
  <si>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</si>
  <si>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</si>
  <si>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</si>
  <si>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</si>
  <si>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</si>
  <si>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</si>
  <si>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</si>
  <si>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</si>
  <si>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</si>
  <si>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</si>
  <si>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</si>
  <si>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</si>
  <si>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</si>
  <si>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</si>
  <si>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</si>
  <si>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</si>
  <si>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</si>
  <si>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</si>
  <si>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</si>
  <si>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</si>
  <si>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</si>
  <si>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</si>
  <si>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</si>
  <si>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</si>
  <si>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</si>
  <si>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</si>
  <si>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</si>
  <si>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</si>
  <si>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</si>
  <si>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</si>
  <si>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</si>
  <si>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</si>
  <si>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</si>
  <si>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</si>
  <si>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</si>
  <si>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</si>
  <si>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</si>
  <si>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</si>
  <si>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</si>
  <si>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</si>
  <si>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</si>
  <si>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</si>
  <si>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</si>
  <si>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</si>
  <si>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</si>
  <si>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</si>
  <si>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</si>
  <si>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</si>
  <si>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</si>
  <si>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</si>
  <si>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</si>
  <si>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</si>
  <si>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</si>
  <si>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</si>
  <si>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</si>
  <si>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</si>
  <si>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</si>
  <si>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</si>
  <si>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</si>
  <si>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</si>
  <si>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</si>
  <si>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</si>
  <si>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</si>
  <si>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</si>
  <si>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</si>
  <si>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</si>
  <si>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</si>
  <si>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</si>
  <si>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</si>
  <si>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</si>
  <si>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</si>
  <si>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</si>
  <si>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</si>
  <si>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</si>
  <si>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</si>
  <si>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</si>
  <si>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</si>
  <si>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</si>
  <si>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</si>
  <si>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</si>
  <si>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</si>
  <si>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</si>
  <si>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</si>
  <si>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</si>
  <si>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</si>
  <si>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</si>
  <si>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</si>
  <si>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</si>
  <si>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</si>
  <si>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</si>
  <si>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</si>
  <si>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</si>
  <si>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</si>
  <si>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</si>
  <si>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</si>
  <si>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</si>
  <si>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</si>
  <si>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</si>
  <si>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</si>
  <si>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</si>
  <si>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</si>
  <si>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</si>
  <si>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</si>
  <si>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</si>
  <si>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</si>
  <si>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</si>
  <si>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</si>
  <si>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</si>
  <si>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</si>
  <si>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</si>
  <si>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</si>
  <si>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</si>
  <si>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</si>
  <si>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</si>
  <si>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</si>
  <si>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</si>
  <si>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</si>
  <si>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</si>
  <si>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</si>
  <si>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</si>
  <si>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</si>
  <si>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</si>
  <si>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</si>
  <si>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</si>
  <si>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</si>
  <si>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</si>
  <si>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</si>
  <si>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</si>
  <si>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</si>
  <si>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</si>
  <si>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</si>
  <si>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</si>
  <si>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</si>
  <si>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</si>
  <si>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</si>
  <si>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</si>
  <si>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</si>
  <si>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</si>
  <si>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</si>
  <si>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</si>
  <si>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</si>
  <si>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</si>
  <si>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</si>
  <si>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</si>
  <si>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</si>
  <si>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</si>
  <si>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</si>
  <si>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</si>
  <si>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</si>
  <si>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</si>
  <si>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</si>
  <si>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</si>
  <si>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</si>
  <si>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</si>
  <si>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</si>
  <si>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</si>
  <si>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</si>
  <si>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</si>
  <si>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</si>
  <si>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</si>
  <si>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</si>
  <si>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</si>
  <si>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</si>
  <si>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</si>
  <si>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</si>
  <si>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</si>
  <si>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</si>
  <si>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</si>
  <si>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</si>
  <si>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</si>
  <si>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</si>
  <si>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</si>
  <si>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</si>
  <si>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</si>
  <si>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</si>
  <si>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</si>
  <si>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</si>
  <si>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</si>
  <si>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</si>
  <si>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</si>
  <si>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</si>
  <si>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</si>
  <si>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</si>
  <si>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</si>
  <si>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</si>
  <si>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</si>
  <si>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</si>
  <si>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</si>
  <si>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</si>
  <si>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</si>
  <si>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</si>
  <si>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</si>
  <si>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</si>
  <si>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</si>
  <si>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</si>
  <si>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</si>
  <si>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</si>
  <si>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</si>
  <si>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</si>
  <si>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</si>
  <si>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</si>
  <si>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</si>
  <si>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</si>
  <si>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</si>
  <si>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</si>
  <si>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</si>
  <si>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</si>
  <si>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</si>
  <si>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</si>
  <si>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</si>
  <si>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</si>
  <si>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</si>
  <si>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</si>
  <si>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</si>
  <si>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</si>
  <si>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</si>
  <si>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</si>
  <si>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</si>
  <si>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</si>
  <si>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</si>
  <si>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</si>
  <si>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</si>
  <si>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</si>
  <si>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</si>
  <si>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</si>
  <si>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</si>
  <si>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</si>
  <si>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</si>
  <si>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</si>
  <si>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</si>
  <si>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</si>
  <si>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</si>
  <si>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</si>
  <si>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</si>
  <si>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</si>
  <si>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</si>
  <si>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</si>
  <si>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</si>
  <si>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</si>
  <si>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</si>
  <si>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</si>
  <si>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</si>
  <si>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</si>
  <si>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</si>
  <si>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</si>
  <si>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</si>
  <si>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</si>
  <si>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</si>
  <si>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</si>
  <si>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</si>
  <si>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</si>
  <si>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</si>
  <si>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</si>
  <si>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</si>
  <si>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</si>
  <si>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</si>
  <si>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</si>
  <si>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</si>
  <si>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</si>
  <si>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</si>
  <si>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</si>
  <si>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</si>
  <si>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</si>
  <si>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</si>
  <si>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</si>
  <si>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</si>
  <si>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</si>
  <si>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</si>
  <si>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</si>
  <si>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</si>
  <si>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</si>
  <si>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</si>
  <si>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</si>
  <si>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</si>
  <si>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</si>
  <si>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</si>
  <si>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</si>
  <si>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</si>
  <si>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</si>
  <si>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</si>
  <si>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</si>
  <si>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</si>
  <si>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</si>
  <si>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</si>
  <si>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</si>
  <si>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</si>
  <si>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</si>
  <si>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</si>
  <si>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</si>
  <si>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</si>
  <si>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</si>
  <si>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</si>
  <si>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</si>
  <si>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</si>
  <si>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</si>
  <si>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</si>
  <si>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</si>
  <si>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</si>
  <si>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</si>
  <si>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</si>
  <si>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</si>
  <si>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</si>
  <si>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</si>
  <si>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</si>
  <si>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</si>
  <si>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</si>
  <si>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</si>
  <si>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</si>
  <si>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</si>
  <si>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</si>
  <si>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</si>
  <si>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</si>
  <si>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</si>
  <si>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</si>
  <si>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</si>
  <si>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</si>
  <si>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</si>
  <si>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</si>
  <si>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</si>
  <si>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</si>
  <si>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</si>
  <si>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</si>
  <si>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</si>
  <si>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</si>
  <si>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</si>
  <si>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</si>
  <si>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</si>
  <si>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</si>
  <si>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</si>
  <si>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</si>
  <si>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</si>
  <si>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</si>
  <si>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</si>
  <si>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</si>
  <si>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</si>
  <si>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</si>
  <si>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</si>
  <si>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</si>
  <si>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</si>
  <si>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</si>
  <si>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</si>
  <si>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</si>
  <si>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</si>
  <si>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</si>
  <si>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</si>
  <si>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</si>
  <si>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</si>
  <si>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</si>
  <si>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</si>
  <si>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</si>
  <si>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</si>
  <si>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</si>
  <si>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</si>
  <si>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</si>
  <si>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</si>
  <si>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</si>
  <si>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</si>
  <si>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</si>
  <si>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</si>
  <si>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</si>
  <si>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</si>
  <si>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</si>
  <si>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</si>
  <si>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</si>
  <si>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</si>
  <si>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</si>
  <si>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</si>
  <si>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</si>
  <si>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</si>
  <si>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</si>
  <si>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</si>
  <si>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</si>
  <si>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</si>
  <si>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</si>
  <si>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</si>
  <si>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</si>
  <si>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</si>
  <si>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</si>
  <si>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</si>
  <si>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</si>
  <si>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</si>
  <si>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</si>
  <si>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</si>
  <si>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</si>
  <si>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</si>
  <si>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</si>
  <si>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</si>
  <si>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</si>
  <si>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</si>
  <si>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</si>
  <si>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</si>
  <si>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</si>
  <si>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</si>
  <si>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</si>
  <si>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</si>
  <si>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</si>
  <si>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</si>
  <si>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</si>
  <si>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</si>
  <si>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</si>
  <si>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</si>
  <si>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</si>
  <si>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</si>
  <si>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</si>
  <si>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</si>
  <si>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</si>
  <si>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</si>
  <si>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</si>
  <si>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</si>
  <si>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</si>
  <si>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</si>
  <si>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</si>
  <si>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</si>
  <si>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</si>
  <si>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</si>
  <si>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</si>
  <si>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</si>
  <si>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</si>
  <si>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</si>
  <si>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</si>
  <si>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</si>
  <si>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</si>
  <si>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</si>
  <si>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</si>
  <si>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</si>
  <si>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</si>
  <si>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</si>
  <si>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</si>
  <si>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</si>
  <si>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</si>
  <si>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</si>
  <si>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</si>
  <si>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</si>
  <si>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</si>
  <si>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</si>
  <si>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</si>
  <si>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</si>
  <si>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</si>
  <si>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</si>
  <si>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</si>
  <si>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</si>
  <si>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</si>
  <si>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</si>
  <si>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</si>
  <si>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</si>
  <si>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</si>
  <si>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</si>
  <si>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</si>
  <si>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</si>
  <si>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</si>
  <si>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</si>
  <si>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</si>
  <si>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</si>
  <si>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</si>
  <si>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</si>
  <si>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</si>
  <si>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</si>
  <si>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</si>
  <si>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</si>
  <si>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</si>
  <si>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</si>
  <si>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</si>
  <si>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</si>
  <si>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</si>
  <si>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</si>
  <si>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</si>
  <si>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</si>
  <si>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</si>
  <si>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</si>
  <si>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</si>
  <si>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</si>
  <si>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</si>
  <si>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</si>
  <si>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</si>
  <si>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</si>
  <si>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</si>
  <si>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</si>
  <si>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</si>
  <si>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</si>
  <si>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</si>
  <si>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</si>
  <si>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</si>
  <si>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</si>
  <si>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</si>
  <si>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</si>
  <si>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</si>
  <si>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</si>
  <si>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</si>
  <si>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</si>
  <si>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</si>
  <si>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</si>
  <si>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</si>
  <si>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</si>
  <si>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</si>
  <si>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</si>
  <si>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</si>
  <si>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</si>
  <si>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</si>
  <si>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</si>
  <si>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</si>
  <si>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</si>
  <si>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</si>
  <si>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</si>
  <si>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</si>
  <si>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</si>
  <si>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</si>
  <si>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</si>
  <si>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</si>
  <si>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</si>
  <si>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</si>
  <si>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</si>
  <si>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</si>
  <si>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</si>
  <si>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</si>
  <si>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</si>
  <si>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</si>
  <si>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</si>
  <si>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</si>
  <si>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</si>
  <si>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</si>
  <si>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</si>
  <si>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</si>
  <si>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</si>
  <si>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</si>
  <si>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</si>
  <si>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</si>
  <si>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</si>
  <si>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</si>
  <si>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</si>
  <si>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</si>
  <si>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</si>
  <si>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</si>
  <si>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</si>
  <si>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</si>
  <si>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</si>
  <si>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</si>
  <si>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</si>
  <si>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</si>
  <si>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</si>
  <si>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</si>
  <si>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</si>
  <si>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</si>
  <si>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</si>
  <si>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</si>
  <si>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</si>
  <si>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</si>
  <si>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</si>
  <si>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</si>
  <si>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</si>
  <si>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</si>
  <si>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</si>
  <si>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</si>
  <si>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</si>
  <si>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</si>
  <si>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</si>
  <si>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</si>
  <si>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</si>
  <si>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</si>
  <si>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</si>
  <si>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</si>
  <si>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</si>
  <si>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</si>
  <si>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</si>
  <si>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</si>
  <si>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</si>
  <si>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</si>
  <si>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</si>
  <si>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</si>
  <si>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</si>
  <si>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</si>
  <si>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</si>
  <si>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</si>
  <si>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</si>
  <si>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</si>
  <si>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</si>
  <si>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</si>
  <si>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</si>
  <si>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</si>
  <si>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</si>
  <si>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</si>
  <si>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</si>
  <si>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</si>
  <si>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</si>
  <si>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</si>
  <si>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</si>
  <si>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</si>
  <si>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</si>
  <si>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</si>
  <si>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</si>
  <si>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</si>
  <si>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</si>
  <si>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</si>
  <si>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</si>
  <si>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</si>
  <si>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</si>
  <si>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</si>
  <si>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</si>
  <si>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</si>
  <si>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</si>
  <si>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</si>
  <si>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</si>
  <si>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</si>
  <si>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</si>
  <si>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</si>
  <si>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</si>
  <si>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</si>
  <si>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</si>
  <si>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</si>
  <si>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</si>
  <si>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</si>
  <si>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</si>
  <si>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</si>
  <si>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</si>
  <si>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</si>
  <si>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</si>
  <si>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</si>
  <si>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</si>
  <si>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</si>
  <si>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</si>
  <si>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</si>
  <si>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</si>
  <si>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</si>
  <si>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</si>
  <si>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</si>
  <si>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</si>
  <si>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</si>
  <si>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</si>
  <si>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</si>
  <si>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</si>
  <si>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</si>
  <si>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</si>
  <si>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</si>
  <si>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</si>
  <si>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</si>
  <si>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</si>
  <si>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</si>
  <si>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</si>
  <si>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</si>
  <si>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</si>
  <si>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</si>
  <si>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</si>
  <si>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</si>
  <si>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</si>
  <si>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</si>
  <si>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</si>
  <si>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</si>
  <si>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</si>
  <si>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</si>
  <si>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</si>
  <si>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</si>
  <si>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</si>
  <si>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</si>
  <si>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</si>
  <si>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</si>
  <si>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</si>
  <si>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</si>
  <si>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</si>
  <si>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</si>
  <si>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</si>
  <si>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</si>
  <si>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</si>
  <si>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</si>
  <si>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</si>
  <si>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</si>
  <si>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</si>
  <si>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</si>
  <si>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</si>
  <si>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</si>
  <si>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</si>
  <si>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</si>
  <si>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</si>
  <si>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</si>
  <si>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</si>
  <si>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</si>
  <si>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</si>
  <si>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</si>
  <si>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</si>
  <si>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</si>
  <si>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</si>
  <si>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</si>
  <si>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</si>
  <si>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</si>
  <si>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</si>
  <si>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</si>
  <si>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</si>
  <si>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</si>
  <si>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</si>
  <si>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</si>
  <si>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</si>
  <si>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</si>
  <si>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</si>
  <si>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</si>
  <si>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</si>
  <si>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</si>
  <si>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</si>
  <si>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</si>
  <si>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</si>
  <si>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</si>
  <si>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</si>
  <si>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</si>
  <si>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</si>
  <si>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</si>
  <si>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</si>
  <si>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</si>
  <si>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</si>
  <si>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</si>
  <si>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</si>
  <si>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</si>
  <si>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</si>
  <si>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</si>
  <si>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</si>
  <si>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</si>
  <si>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</si>
  <si>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</si>
  <si>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</si>
  <si>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</si>
  <si>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</si>
  <si>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</si>
  <si>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</si>
  <si>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</si>
  <si>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</si>
  <si>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</si>
  <si>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</si>
  <si>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</si>
  <si>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</si>
  <si>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</si>
  <si>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</si>
  <si>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</si>
  <si>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</si>
  <si>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</si>
  <si>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</si>
  <si>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</si>
  <si>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</si>
  <si>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</si>
  <si>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</si>
  <si>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</si>
  <si>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</si>
  <si>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</si>
  <si>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</si>
  <si>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</si>
  <si>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</si>
  <si>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</si>
  <si>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</si>
  <si>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</si>
  <si>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</si>
  <si>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</si>
  <si>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</si>
  <si>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</si>
  <si>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</si>
  <si>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</si>
  <si>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</si>
  <si>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</si>
  <si>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</si>
  <si>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</si>
  <si>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</si>
  <si>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</si>
  <si>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</si>
  <si>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</si>
  <si>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</si>
  <si>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</si>
  <si>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</si>
  <si>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</si>
  <si>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</si>
  <si>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</si>
  <si>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</si>
  <si>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</si>
  <si>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</si>
  <si>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</si>
  <si>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</si>
  <si>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</si>
  <si>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</si>
  <si>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</si>
  <si>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</si>
  <si>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</si>
  <si>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</si>
  <si>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</si>
  <si>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</si>
  <si>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</si>
  <si>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</si>
  <si>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</si>
  <si>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</si>
  <si>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</si>
  <si>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</si>
  <si>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</si>
  <si>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</si>
  <si>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</si>
  <si>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</si>
  <si>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</si>
  <si>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</si>
  <si>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</si>
  <si>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</si>
  <si>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</si>
  <si>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</si>
  <si>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</si>
  <si>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</si>
  <si>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</si>
  <si>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</si>
  <si>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</si>
  <si>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</si>
  <si>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</si>
  <si>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</si>
  <si>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</si>
  <si>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</si>
  <si>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</si>
  <si>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</si>
  <si>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</si>
  <si>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</si>
  <si>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</si>
  <si>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</si>
  <si>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</si>
  <si>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</si>
  <si>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</si>
  <si>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</si>
  <si>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</si>
  <si>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</si>
  <si>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</si>
  <si>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</si>
  <si>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</si>
  <si>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</si>
  <si>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</si>
  <si>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</si>
  <si>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</si>
  <si>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</si>
  <si>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</si>
  <si>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</si>
  <si>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</si>
  <si>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</si>
  <si>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</si>
  <si>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</si>
  <si>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</si>
  <si>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</si>
  <si>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</si>
  <si>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</si>
  <si>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</si>
  <si>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</si>
  <si>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</si>
  <si>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</si>
  <si>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</si>
  <si>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</si>
  <si>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</si>
  <si>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</si>
  <si>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</si>
  <si>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</si>
  <si>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</si>
  <si>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</si>
  <si>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</si>
  <si>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</si>
  <si>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</si>
  <si>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</si>
  <si>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</si>
  <si>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</si>
  <si>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</si>
  <si>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</si>
  <si>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</si>
  <si>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</si>
  <si>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</si>
  <si>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</si>
  <si>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</si>
  <si>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</si>
  <si>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</si>
  <si>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</si>
  <si>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</si>
  <si>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</si>
  <si>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</si>
  <si>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</si>
  <si>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</si>
  <si>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</si>
  <si>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</si>
  <si>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</si>
  <si>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</si>
  <si>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</si>
  <si>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</si>
  <si>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</si>
  <si>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</si>
  <si>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</si>
  <si>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</si>
  <si>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</si>
  <si>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</si>
  <si>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</si>
  <si>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</si>
  <si>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</si>
  <si>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</si>
  <si>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</si>
  <si>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</si>
  <si>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</si>
  <si>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</si>
  <si>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</si>
  <si>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</si>
  <si>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</si>
  <si>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</si>
  <si>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</si>
  <si>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</si>
  <si>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</si>
  <si>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</si>
  <si>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</si>
  <si>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</si>
  <si>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</si>
  <si>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</si>
  <si>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</si>
  <si>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</si>
  <si>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</si>
  <si>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</si>
  <si>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</si>
  <si>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</si>
  <si>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</si>
  <si>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</si>
  <si>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</si>
  <si>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</si>
  <si>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</si>
  <si>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</si>
  <si>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</si>
  <si>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</si>
  <si>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</si>
  <si>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</si>
  <si>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</si>
  <si>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</si>
  <si>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</si>
  <si>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</si>
  <si>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</si>
  <si>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</si>
  <si>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</si>
  <si>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</si>
  <si>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</si>
  <si>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</si>
  <si>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</si>
  <si>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</si>
  <si>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</si>
  <si>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</si>
  <si>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</si>
  <si>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</si>
  <si>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</si>
  <si>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</si>
  <si>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</si>
  <si>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</si>
  <si>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</si>
  <si>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</si>
  <si>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</si>
  <si>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</si>
  <si>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</si>
  <si>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</si>
  <si>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</si>
  <si>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</si>
  <si>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</si>
  <si>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</si>
  <si>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</si>
  <si>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</si>
  <si>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</si>
  <si>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</si>
  <si>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</si>
  <si>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</si>
  <si>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</si>
  <si>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</si>
  <si>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</si>
  <si>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</si>
  <si>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</si>
  <si>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</si>
  <si>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</si>
  <si>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</si>
  <si>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</si>
  <si>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</si>
  <si>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</si>
  <si>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</si>
  <si>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</si>
  <si>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</si>
  <si>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</si>
  <si>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</si>
  <si>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</si>
  <si>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</si>
  <si>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</si>
  <si>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</si>
  <si>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</si>
  <si>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</si>
  <si>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</si>
  <si>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</si>
  <si>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</si>
  <si>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</si>
  <si>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</si>
  <si>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</si>
  <si>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</si>
  <si>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</si>
  <si>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</si>
  <si>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</si>
  <si>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</si>
  <si>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</si>
  <si>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</si>
  <si>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</si>
  <si>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</si>
  <si>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</si>
  <si>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</si>
  <si>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</si>
  <si>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</si>
  <si>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</si>
  <si>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</si>
  <si>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</si>
  <si>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</si>
  <si>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</si>
  <si>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</si>
  <si>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</si>
  <si>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</si>
  <si>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</si>
  <si>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</si>
  <si>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</si>
  <si>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</si>
  <si>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</si>
  <si>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</si>
  <si>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</si>
  <si>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</si>
  <si>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</si>
  <si>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</si>
  <si>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</si>
  <si>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</si>
  <si>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</si>
  <si>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</si>
  <si>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</si>
  <si>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</si>
  <si>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</si>
  <si>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</si>
  <si>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</si>
  <si>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</si>
  <si>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</si>
  <si>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</si>
  <si>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</si>
  <si>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</si>
  <si>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</si>
  <si>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</si>
  <si>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</si>
  <si>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</si>
  <si>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</si>
  <si>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</si>
  <si>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</si>
  <si>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</si>
  <si>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</si>
  <si>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</si>
  <si>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</si>
  <si>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</si>
  <si>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</si>
  <si>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</si>
  <si>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</si>
  <si>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</si>
  <si>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</si>
  <si>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</si>
  <si>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</si>
  <si>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</si>
  <si>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</si>
  <si>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</si>
  <si>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</si>
  <si>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</si>
  <si>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</si>
  <si>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</si>
  <si>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</si>
  <si>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</si>
  <si>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</si>
  <si>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</si>
  <si>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</si>
  <si>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</si>
  <si>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</si>
  <si>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</si>
  <si>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</si>
  <si>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</si>
  <si>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</si>
  <si>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</si>
  <si>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</si>
  <si>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</si>
  <si>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</si>
  <si>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</si>
  <si>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</si>
  <si>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</si>
  <si>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</si>
  <si>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</si>
  <si>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</si>
  <si>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</si>
  <si>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</si>
  <si>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</si>
  <si>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</si>
  <si>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</si>
  <si>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</si>
  <si>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</si>
  <si>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</si>
  <si>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</si>
  <si>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</si>
  <si>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</si>
  <si>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</si>
  <si>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</si>
  <si>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</si>
  <si>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</si>
  <si>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</si>
  <si>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</si>
  <si>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</si>
  <si>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</si>
  <si>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</si>
  <si>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</si>
  <si>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</si>
  <si>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</si>
  <si>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</si>
  <si>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</si>
  <si>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</si>
  <si>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</si>
  <si>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</si>
  <si>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</si>
  <si>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</si>
  <si>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</si>
  <si>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</si>
  <si>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</si>
  <si>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</si>
  <si>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</si>
  <si>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</si>
  <si>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</si>
  <si>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</si>
  <si>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</si>
  <si>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</si>
  <si>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</si>
  <si>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</si>
  <si>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</si>
  <si>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</si>
  <si>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</si>
  <si>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</si>
  <si>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</si>
  <si>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</si>
  <si>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</si>
  <si>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</si>
  <si>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</si>
  <si>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</si>
  <si>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</si>
  <si>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</si>
  <si>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</si>
  <si>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</si>
  <si>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</si>
  <si>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</si>
  <si>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</si>
  <si>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</si>
  <si>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</si>
  <si>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</si>
  <si>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</si>
  <si>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</si>
  <si>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</si>
  <si>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</si>
  <si>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</si>
  <si>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</si>
  <si>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</si>
  <si>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</si>
  <si>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</si>
  <si>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</si>
  <si>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</si>
  <si>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</si>
  <si>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</si>
  <si>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</si>
  <si>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</si>
  <si>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</si>
  <si>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</si>
  <si>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</si>
  <si>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</si>
  <si>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</si>
  <si>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</si>
  <si>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</si>
  <si>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</si>
  <si>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</si>
  <si>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</si>
  <si>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</si>
  <si>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</si>
  <si>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</si>
  <si>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</si>
  <si>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</si>
  <si>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</si>
  <si>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</si>
  <si>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</si>
  <si>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</si>
  <si>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</si>
  <si>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</si>
  <si>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</si>
  <si>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</si>
  <si>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</si>
  <si>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</si>
  <si>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</si>
  <si>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</si>
  <si>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</si>
  <si>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</si>
  <si>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</si>
  <si>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</si>
  <si>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</si>
  <si>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</si>
  <si>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</si>
  <si>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</si>
  <si>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</si>
  <si>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</si>
  <si>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</si>
  <si>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</si>
  <si>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</si>
  <si>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</si>
  <si>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</si>
  <si>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</si>
  <si>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</si>
  <si>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</si>
  <si>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</si>
  <si>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</si>
  <si>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</si>
  <si>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</si>
  <si>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</si>
  <si>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</si>
  <si>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</si>
  <si>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</si>
  <si>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</si>
  <si>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</si>
  <si>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</si>
  <si>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</si>
  <si>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</si>
  <si>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</si>
  <si>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</si>
  <si>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</si>
  <si>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</si>
  <si>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</si>
  <si>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</si>
  <si>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</si>
  <si>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</si>
  <si>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</si>
  <si>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</si>
  <si>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</si>
  <si>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</si>
  <si>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</si>
  <si>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</si>
  <si>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</si>
  <si>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</si>
  <si>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</si>
  <si>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</si>
  <si>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</si>
  <si>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</si>
  <si>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</si>
  <si>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</si>
  <si>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</si>
  <si>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</si>
  <si>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</si>
  <si>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</si>
  <si>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</si>
  <si>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</si>
  <si>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</si>
  <si>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</si>
  <si>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</si>
  <si>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</si>
  <si>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</si>
  <si>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</si>
  <si>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</si>
  <si>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</si>
  <si>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</si>
  <si>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</si>
  <si>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</si>
  <si>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</si>
  <si>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</si>
  <si>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</si>
  <si>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</si>
  <si>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</si>
  <si>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</si>
  <si>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</si>
  <si>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</si>
  <si>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</si>
  <si>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</si>
  <si>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</si>
  <si>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</si>
  <si>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</si>
  <si>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</si>
  <si>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</si>
  <si>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</si>
  <si>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</si>
  <si>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</si>
  <si>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</si>
  <si>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</si>
  <si>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</si>
  <si>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</si>
  <si>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</si>
  <si>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</si>
  <si>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</si>
  <si>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</si>
  <si>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</si>
  <si>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</si>
  <si>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</si>
  <si>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</si>
  <si>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</si>
  <si>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</si>
  <si>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</si>
  <si>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</si>
  <si>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</si>
  <si>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</si>
  <si>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</si>
  <si>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</si>
  <si>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</si>
  <si>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</si>
  <si>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</si>
  <si>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</si>
  <si>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</si>
  <si>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</si>
  <si>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</si>
  <si>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</si>
  <si>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</si>
  <si>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</si>
  <si>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</si>
  <si>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</si>
  <si>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</si>
  <si>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</si>
  <si>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</si>
  <si>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</si>
  <si>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</si>
  <si>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</si>
  <si>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</si>
  <si>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</si>
  <si>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</si>
  <si>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</si>
  <si>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</si>
  <si>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</si>
  <si>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</si>
  <si>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</si>
  <si>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</si>
  <si>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</si>
  <si>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</si>
  <si>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</si>
  <si>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</si>
  <si>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</si>
  <si>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</si>
  <si>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</si>
  <si>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</si>
  <si>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</si>
  <si>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</si>
  <si>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</si>
  <si>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</si>
  <si>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</si>
  <si>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</si>
  <si>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</si>
  <si>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</si>
  <si>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</si>
  <si>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</si>
  <si>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</si>
  <si>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</si>
  <si>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</si>
  <si>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</si>
  <si>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</si>
  <si>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</si>
  <si>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</si>
  <si>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</si>
  <si>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</si>
  <si>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</si>
  <si>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</si>
  <si>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</si>
  <si>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</si>
  <si>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</si>
  <si>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</si>
  <si>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</si>
  <si>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</si>
  <si>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</si>
  <si>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</si>
  <si>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</si>
  <si>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</si>
  <si>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</si>
  <si>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</si>
  <si>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</si>
  <si>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</si>
  <si>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</si>
  <si>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</si>
  <si>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</si>
  <si>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</si>
  <si>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</si>
  <si>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</si>
  <si>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</si>
  <si>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</si>
  <si>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</si>
  <si>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</si>
  <si>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</si>
  <si>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</si>
  <si>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</si>
  <si>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</si>
  <si>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</si>
  <si>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</si>
  <si>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</si>
  <si>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</si>
  <si>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</si>
  <si>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</si>
  <si>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</si>
  <si>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</si>
  <si>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</si>
  <si>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</si>
  <si>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</si>
  <si>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</si>
  <si>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</si>
  <si>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</si>
  <si>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</si>
  <si>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</si>
  <si>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</si>
  <si>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</si>
  <si>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</si>
  <si>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</si>
  <si>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</si>
  <si>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</si>
  <si>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</si>
  <si>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</si>
  <si>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</si>
  <si>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</si>
  <si>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</si>
  <si>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</si>
  <si>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</si>
  <si>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</si>
  <si>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</si>
  <si>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</si>
  <si>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</si>
  <si>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</si>
  <si>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</si>
  <si>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</si>
  <si>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</si>
  <si>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</si>
  <si>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</si>
  <si>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</si>
  <si>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</si>
  <si>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</si>
  <si>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</si>
  <si>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</si>
  <si>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</si>
  <si>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</si>
  <si>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</si>
  <si>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</si>
  <si>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</si>
  <si>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</si>
  <si>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</si>
  <si>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</si>
  <si>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</si>
  <si>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</si>
  <si>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</si>
  <si>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</si>
  <si>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</si>
  <si>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</si>
  <si>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</si>
  <si>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</si>
  <si>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</si>
  <si>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</si>
  <si>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</si>
  <si>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</si>
  <si>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</si>
  <si>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</si>
  <si>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</si>
  <si>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</si>
  <si>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</si>
  <si>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</si>
  <si>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</si>
  <si>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</si>
  <si>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</si>
  <si>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</si>
  <si>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</si>
  <si>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</si>
  <si>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</si>
  <si>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</si>
  <si>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</si>
  <si>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</si>
  <si>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</si>
  <si>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</si>
  <si>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</si>
  <si>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</si>
  <si>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</si>
  <si>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</si>
  <si>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</si>
  <si>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</si>
  <si>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</si>
  <si>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</si>
  <si>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</si>
  <si>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</si>
  <si>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</si>
  <si>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</si>
  <si>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</si>
  <si>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</si>
  <si>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</si>
  <si>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</si>
  <si>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</si>
  <si>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</si>
  <si>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</si>
  <si>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</si>
  <si>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</si>
  <si>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</si>
  <si>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</si>
  <si>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</si>
  <si>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</si>
  <si>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</si>
  <si>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</si>
  <si>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</si>
  <si>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</si>
  <si>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</si>
  <si>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</si>
  <si>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</si>
  <si>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</si>
  <si>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</si>
  <si>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</si>
  <si>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</si>
  <si>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</si>
  <si>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</si>
  <si>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</si>
  <si>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</si>
  <si>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</si>
  <si>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</si>
  <si>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</si>
  <si>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</si>
  <si>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</si>
  <si>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</si>
  <si>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</si>
  <si>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</si>
  <si>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</si>
  <si>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</si>
  <si>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</si>
  <si>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</si>
  <si>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</si>
  <si>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</si>
  <si>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</si>
  <si>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</si>
  <si>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</si>
  <si>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</si>
  <si>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</si>
  <si>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</si>
  <si>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</si>
  <si>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</si>
  <si>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</si>
  <si>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</si>
  <si>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</si>
  <si>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</si>
  <si>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</si>
  <si>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</si>
  <si>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</si>
  <si>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</si>
  <si>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</si>
  <si>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</si>
  <si>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</si>
  <si>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</si>
  <si>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</si>
  <si>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</si>
  <si>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</si>
  <si>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</si>
  <si>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</si>
  <si>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</si>
  <si>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</si>
  <si>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</si>
  <si>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</si>
  <si>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</si>
  <si>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</si>
  <si>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</si>
  <si>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</si>
  <si>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</si>
  <si>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</si>
  <si>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</si>
  <si>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</si>
  <si>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</si>
  <si>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</si>
  <si>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</si>
  <si>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</si>
  <si>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</si>
  <si>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</si>
  <si>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</si>
  <si>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</si>
  <si>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</si>
  <si>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</si>
  <si>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</si>
  <si>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</si>
  <si>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</si>
  <si>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</si>
  <si>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</si>
  <si>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</si>
  <si>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</si>
  <si>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</si>
  <si>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</si>
  <si>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</si>
  <si>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</si>
  <si>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</si>
  <si>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</si>
  <si>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</si>
  <si>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</si>
  <si>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</si>
  <si>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</si>
  <si>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</si>
  <si>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</si>
  <si>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</si>
  <si>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</si>
  <si>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</si>
  <si>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</si>
  <si>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</si>
  <si>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</si>
  <si>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</si>
  <si>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</si>
  <si>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</si>
  <si>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</si>
  <si>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</si>
  <si>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</si>
  <si>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</si>
  <si>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</si>
  <si>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</si>
  <si>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</si>
  <si>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</si>
  <si>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</si>
  <si>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</si>
  <si>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</si>
  <si>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</si>
  <si>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</si>
  <si>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</si>
  <si>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</si>
  <si>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</si>
  <si>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</si>
  <si>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</si>
  <si>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</si>
  <si>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</si>
  <si>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</si>
  <si>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</si>
  <si>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</si>
  <si>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</si>
  <si>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</si>
  <si>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</si>
  <si>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</si>
  <si>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</si>
  <si>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</si>
  <si>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</si>
  <si>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</si>
  <si>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</si>
  <si>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</si>
  <si>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</si>
  <si>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</si>
  <si>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</si>
  <si>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</si>
  <si>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</si>
  <si>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</si>
  <si>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</si>
  <si>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</si>
  <si>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</si>
  <si>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</si>
  <si>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</si>
  <si>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</si>
  <si>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</si>
  <si>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</si>
  <si>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</si>
  <si>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</si>
  <si>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</si>
  <si>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</si>
  <si>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</si>
  <si>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</si>
  <si>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</si>
  <si>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</si>
  <si>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</si>
  <si>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</si>
  <si>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</si>
  <si>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</si>
  <si>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</si>
  <si>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</si>
  <si>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</si>
  <si>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</si>
  <si>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</si>
  <si>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</si>
  <si>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</si>
  <si>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</si>
  <si>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</si>
  <si>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</si>
  <si>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</si>
  <si>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</si>
  <si>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</si>
  <si>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</si>
  <si>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</si>
  <si>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</si>
  <si>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</si>
  <si>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</si>
  <si>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</si>
  <si>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</si>
  <si>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</si>
  <si>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</si>
  <si>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</si>
  <si>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</si>
  <si>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</si>
  <si>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</si>
  <si>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</si>
  <si>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</si>
  <si>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</si>
  <si>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</si>
  <si>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</si>
  <si>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</si>
  <si>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</si>
  <si>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</si>
  <si>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</si>
  <si>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</si>
  <si>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</si>
  <si>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</si>
  <si>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</si>
  <si>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</si>
  <si>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</si>
  <si>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</si>
  <si>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</si>
  <si>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</si>
  <si>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</si>
  <si>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</si>
  <si>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</si>
  <si>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</si>
  <si>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</si>
  <si>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</si>
  <si>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</si>
  <si>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</si>
  <si>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</si>
  <si>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</si>
  <si>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</si>
  <si>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</si>
  <si>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</si>
  <si>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</si>
  <si>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</si>
  <si>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</si>
  <si>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</si>
  <si>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</si>
  <si>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</si>
  <si>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</si>
  <si>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</si>
  <si>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</si>
  <si>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</si>
  <si>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</si>
  <si>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</si>
  <si>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</si>
  <si>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</si>
  <si>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</si>
  <si>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</si>
  <si>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</si>
  <si>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</si>
  <si>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</si>
  <si>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</si>
  <si>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</si>
  <si>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</si>
  <si>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</si>
  <si>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</si>
  <si>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</si>
  <si>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</si>
  <si>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</si>
  <si>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</si>
  <si>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</si>
  <si>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</si>
  <si>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</si>
  <si>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</si>
  <si>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</si>
  <si>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</si>
  <si>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</si>
  <si>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</si>
  <si>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</si>
  <si>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</si>
  <si>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</si>
  <si>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</si>
  <si>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</si>
  <si>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</si>
  <si>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</si>
  <si>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</si>
  <si>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</si>
  <si>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</si>
  <si>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</si>
  <si>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</si>
  <si>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</si>
  <si>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</si>
  <si>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</si>
  <si>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</si>
  <si>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</si>
  <si>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</si>
  <si>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</si>
  <si>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</si>
  <si>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</si>
  <si>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</si>
  <si>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</si>
  <si>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</si>
  <si>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</si>
  <si>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</si>
  <si>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</si>
  <si>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</si>
  <si>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</si>
  <si>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</si>
  <si>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</si>
  <si>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</si>
  <si>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</si>
  <si>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</si>
  <si>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</si>
  <si>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</si>
  <si>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</si>
  <si>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</si>
  <si>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</si>
  <si>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</si>
  <si>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</si>
  <si>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</si>
  <si>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</si>
  <si>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</si>
  <si>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</si>
  <si>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</si>
  <si>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</si>
  <si>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</si>
  <si>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</si>
  <si>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</si>
  <si>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</si>
  <si>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</si>
  <si>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</si>
  <si>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</si>
  <si>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</si>
  <si>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</si>
  <si>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</si>
  <si>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</si>
  <si>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</si>
  <si>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</si>
  <si>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</si>
  <si>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</si>
  <si>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</si>
  <si>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</si>
  <si>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</si>
  <si>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</si>
  <si>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</si>
  <si>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</si>
  <si>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</si>
  <si>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</si>
  <si>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</si>
  <si>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</si>
  <si>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</si>
  <si>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</si>
  <si>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</si>
  <si>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</si>
  <si>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</si>
  <si>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</si>
  <si>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</si>
  <si>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</si>
  <si>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</si>
  <si>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</si>
  <si>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</si>
  <si>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</si>
  <si>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</si>
  <si>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</si>
  <si>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</si>
  <si>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</si>
  <si>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</si>
  <si>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</si>
  <si>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</si>
  <si>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</si>
  <si>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</si>
  <si>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</si>
  <si>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</si>
  <si>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</si>
  <si>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</si>
  <si>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</si>
  <si>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</si>
  <si>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</si>
  <si>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</si>
  <si>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</si>
  <si>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</si>
  <si>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</si>
  <si>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</si>
  <si>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</si>
  <si>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</si>
  <si>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</si>
  <si>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</si>
  <si>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</si>
  <si>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</si>
  <si>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</si>
  <si>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</si>
  <si>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</si>
  <si>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</si>
  <si>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</si>
  <si>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</si>
  <si>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</si>
  <si>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</si>
  <si>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</si>
  <si>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</si>
  <si>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</si>
  <si>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</si>
  <si>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</si>
  <si>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</si>
  <si>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</si>
  <si>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</si>
  <si>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</si>
  <si>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</si>
  <si>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</si>
  <si>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</si>
  <si>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</si>
  <si>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</si>
  <si>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</si>
  <si>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</si>
  <si>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</si>
  <si>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</si>
  <si>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</si>
  <si>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</si>
  <si>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</si>
  <si>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</si>
  <si>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</si>
  <si>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</si>
  <si>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</si>
  <si>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</si>
  <si>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</si>
  <si>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</si>
  <si>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</si>
  <si>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</si>
  <si>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</si>
  <si>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</si>
  <si>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</si>
  <si>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</si>
  <si>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</si>
  <si>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</si>
  <si>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</si>
  <si>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</si>
  <si>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</si>
  <si>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</si>
  <si>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</si>
  <si>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</si>
  <si>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</si>
  <si>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</si>
  <si>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</si>
  <si>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</si>
  <si>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</si>
  <si>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</si>
  <si>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</si>
  <si>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</si>
  <si>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</si>
  <si>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</si>
  <si>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</si>
  <si>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</si>
  <si>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</si>
  <si>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</si>
  <si>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</si>
  <si>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</si>
  <si>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</si>
  <si>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</si>
  <si>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</si>
  <si>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</si>
  <si>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</si>
  <si>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</si>
  <si>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</si>
  <si>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</si>
  <si>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</si>
  <si>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</si>
  <si>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</si>
  <si>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</si>
  <si>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</si>
  <si>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</si>
  <si>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</si>
  <si>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</si>
  <si>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</si>
  <si>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</si>
  <si>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</si>
  <si>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</si>
  <si>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</si>
  <si>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</si>
  <si>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</si>
  <si>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</si>
  <si>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</si>
  <si>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</si>
  <si>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</si>
  <si>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</si>
  <si>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</si>
  <si>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</si>
  <si>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</si>
  <si>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</si>
  <si>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</si>
  <si>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</si>
  <si>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</si>
  <si>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</si>
  <si>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</si>
  <si>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</si>
  <si>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</si>
  <si>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</si>
  <si>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</si>
  <si>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</si>
  <si>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</si>
  <si>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</si>
  <si>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</si>
  <si>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</si>
  <si>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</si>
  <si>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</si>
  <si>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</si>
  <si>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</si>
  <si>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</si>
  <si>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</si>
  <si>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</si>
  <si>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</si>
  <si>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</si>
  <si>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</si>
  <si>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</si>
  <si>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</si>
  <si>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</si>
  <si>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</si>
  <si>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</si>
  <si>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</si>
  <si>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</si>
  <si>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</si>
  <si>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</si>
  <si>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</si>
  <si>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</si>
  <si>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</si>
  <si>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</si>
  <si>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</si>
  <si>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</si>
  <si>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</si>
  <si>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</si>
  <si>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</si>
  <si>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</si>
  <si>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</si>
  <si>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</si>
  <si>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</si>
  <si>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</si>
  <si>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</si>
  <si>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</si>
  <si>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</si>
  <si>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</si>
  <si>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</si>
  <si>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</si>
  <si>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</si>
  <si>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</si>
  <si>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</si>
  <si>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</si>
  <si>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</si>
  <si>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</si>
  <si>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</si>
  <si>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</si>
  <si>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</si>
  <si>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</si>
  <si>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</si>
  <si>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</si>
  <si>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</si>
  <si>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</si>
  <si>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</si>
  <si>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</si>
  <si>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</si>
  <si>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</si>
  <si>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</si>
  <si>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</si>
  <si>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</si>
  <si>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</si>
  <si>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</si>
  <si>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</si>
  <si>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</si>
  <si>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</si>
  <si>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</si>
  <si>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</si>
  <si>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</si>
  <si>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</si>
  <si>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</si>
  <si>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</si>
  <si>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</si>
  <si>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</si>
  <si>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</si>
  <si>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</si>
  <si>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</si>
  <si>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</si>
  <si>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</si>
  <si>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</si>
  <si>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</si>
  <si>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</si>
  <si>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</si>
  <si>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</si>
  <si>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</si>
  <si>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</si>
  <si>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</si>
  <si>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</si>
  <si>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</si>
  <si>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</si>
  <si>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</si>
  <si>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</si>
  <si>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</si>
  <si>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</si>
  <si>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</si>
  <si>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</si>
  <si>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</si>
  <si>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</si>
  <si>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</si>
  <si>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</si>
  <si>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</si>
  <si>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</si>
  <si>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</si>
  <si>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</si>
  <si>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</si>
  <si>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</si>
  <si>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</si>
  <si>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</si>
  <si>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</si>
  <si>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</si>
  <si>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</si>
  <si>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</si>
  <si>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</si>
  <si>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</si>
  <si>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</si>
  <si>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</si>
  <si>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</si>
  <si>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</si>
  <si>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</si>
  <si>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</si>
  <si>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</si>
  <si>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</si>
  <si>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</si>
  <si>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</si>
  <si>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</si>
  <si>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</si>
  <si>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</si>
  <si>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</si>
  <si>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</si>
  <si>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</si>
  <si>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</si>
  <si>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</si>
  <si>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</si>
  <si>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</si>
  <si>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</si>
  <si>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</si>
  <si>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</si>
  <si>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</si>
  <si>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</si>
  <si>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</si>
  <si>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</si>
  <si>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</si>
  <si>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</si>
  <si>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</si>
  <si>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</si>
  <si>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</si>
  <si>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</si>
  <si>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</si>
  <si>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</si>
  <si>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</si>
  <si>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</si>
  <si>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</si>
  <si>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</si>
  <si>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</si>
  <si>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</si>
  <si>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</si>
  <si>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</si>
  <si>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</si>
  <si>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</si>
  <si>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</si>
  <si>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</si>
  <si>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</si>
  <si>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</si>
  <si>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</si>
  <si>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</si>
  <si>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</si>
  <si>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</si>
  <si>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</si>
  <si>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</si>
  <si>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</si>
  <si>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</si>
  <si>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</si>
  <si>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</si>
  <si>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</si>
  <si>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</si>
  <si>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</si>
  <si>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</si>
  <si>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</si>
  <si>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</si>
  <si>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</si>
  <si>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</si>
  <si>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</si>
  <si>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</si>
  <si>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</si>
  <si>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</si>
  <si>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</si>
  <si>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</si>
  <si>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</si>
  <si>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</si>
  <si>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</si>
  <si>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</si>
  <si>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</si>
  <si>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</si>
  <si>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</si>
  <si>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</si>
  <si>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</si>
  <si>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</si>
  <si>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</si>
  <si>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</si>
  <si>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</si>
  <si>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</si>
  <si>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</si>
  <si>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</si>
  <si>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</si>
  <si>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</si>
  <si>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</si>
  <si>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</si>
  <si>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</si>
  <si>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</si>
  <si>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</si>
  <si>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</si>
  <si>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</si>
  <si>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</si>
  <si>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</si>
  <si>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</si>
  <si>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</si>
  <si>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</si>
  <si>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</si>
  <si>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</si>
  <si>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</si>
  <si>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</si>
  <si>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</si>
  <si>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</si>
  <si>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</si>
  <si>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</si>
  <si>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</si>
  <si>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</si>
  <si>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</si>
  <si>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</si>
  <si>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</si>
  <si>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</si>
  <si>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</si>
  <si>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</si>
  <si>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</si>
  <si>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</si>
  <si>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</si>
  <si>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</si>
  <si>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</si>
  <si>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</si>
  <si>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</si>
  <si>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</si>
  <si>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</si>
  <si>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</si>
  <si>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</si>
  <si>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</si>
  <si>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</si>
  <si>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</si>
  <si>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</si>
  <si>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</si>
  <si>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</si>
  <si>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</si>
  <si>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</si>
  <si>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</si>
  <si>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</si>
  <si>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</si>
  <si>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</si>
  <si>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</si>
  <si>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</si>
  <si>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</si>
  <si>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</si>
  <si>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</si>
  <si>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</si>
  <si>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</si>
  <si>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</si>
  <si>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</si>
  <si>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</si>
  <si>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</si>
  <si>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</si>
  <si>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</si>
  <si>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</si>
  <si>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</si>
  <si>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</si>
  <si>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</si>
  <si>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</si>
  <si>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</si>
  <si>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</si>
  <si>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</si>
  <si>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</si>
  <si>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</si>
  <si>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</si>
  <si>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</si>
  <si>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</si>
  <si>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</si>
  <si>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</si>
  <si>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</si>
  <si>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</si>
  <si>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</si>
  <si>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</si>
  <si>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</si>
  <si>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</si>
  <si>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</si>
  <si>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</si>
  <si>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</si>
  <si>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</si>
  <si>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</si>
  <si>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</si>
  <si>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</si>
  <si>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</si>
  <si>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</si>
  <si>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</si>
  <si>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</si>
  <si>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</si>
  <si>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</si>
  <si>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</si>
  <si>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</si>
  <si>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</si>
  <si>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</si>
  <si>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</si>
  <si>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</si>
  <si>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</si>
  <si>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</si>
  <si>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</si>
  <si>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</si>
  <si>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</si>
  <si>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</si>
  <si>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</si>
  <si>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</si>
  <si>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</si>
  <si>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</si>
  <si>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</si>
  <si>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</si>
  <si>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</si>
  <si>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</si>
  <si>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</si>
  <si>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</si>
  <si>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</si>
  <si>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</si>
  <si>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</si>
  <si>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</si>
  <si>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</si>
  <si>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</si>
  <si>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</si>
  <si>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</si>
  <si>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</si>
  <si>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</si>
  <si>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</si>
  <si>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</si>
  <si>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</si>
  <si>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</si>
  <si>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</si>
  <si>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</si>
  <si>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</si>
  <si>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</si>
  <si>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</si>
  <si>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</si>
  <si>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</si>
  <si>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</si>
  <si>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</si>
  <si>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</si>
  <si>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</si>
  <si>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</si>
  <si>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</si>
  <si>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</si>
  <si>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</si>
  <si>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</si>
  <si>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</si>
  <si>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</si>
  <si>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</si>
  <si>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</si>
  <si>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</si>
  <si>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</si>
  <si>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</si>
  <si>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</si>
  <si>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</si>
  <si>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</si>
  <si>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</si>
  <si>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</si>
  <si>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</si>
  <si>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</si>
  <si>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</si>
  <si>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</si>
  <si>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</si>
  <si>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</si>
  <si>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</si>
  <si>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</si>
  <si>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</si>
  <si>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</si>
  <si>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</si>
  <si>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</si>
  <si>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</si>
  <si>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</si>
  <si>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</si>
  <si>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</si>
  <si>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</si>
  <si>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</si>
  <si>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</si>
  <si>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</si>
  <si>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</si>
  <si>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</si>
  <si>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</si>
  <si>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</si>
  <si>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</si>
  <si>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</si>
  <si>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</si>
  <si>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</si>
  <si>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</si>
  <si>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</si>
  <si>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</si>
  <si>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</si>
  <si>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</si>
  <si>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</si>
  <si>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</si>
  <si>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</si>
  <si>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</si>
  <si>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</si>
  <si>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</si>
  <si>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</si>
  <si>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</si>
  <si>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</si>
  <si>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</si>
  <si>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</si>
  <si>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</si>
  <si>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</si>
  <si>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</si>
  <si>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</si>
  <si>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</si>
  <si>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</si>
  <si>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</si>
  <si>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</si>
  <si>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</si>
  <si>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</si>
  <si>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</si>
  <si>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</si>
  <si>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</si>
  <si>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</si>
  <si>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</si>
  <si>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</si>
  <si>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</si>
  <si>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</si>
  <si>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</si>
  <si>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</si>
  <si>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</si>
  <si>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</si>
  <si>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</si>
  <si>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</si>
  <si>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</si>
  <si>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</si>
  <si>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</si>
  <si>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</si>
  <si>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</si>
  <si>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</si>
  <si>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</si>
  <si>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</si>
  <si>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</si>
  <si>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</si>
  <si>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</si>
  <si>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</si>
  <si>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</si>
  <si>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</si>
  <si>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</si>
  <si>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</si>
  <si>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</si>
  <si>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</si>
  <si>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</si>
  <si>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</si>
  <si>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</si>
  <si>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</si>
  <si>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</si>
  <si>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</si>
  <si>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</si>
  <si>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</si>
  <si>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</si>
  <si>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</si>
  <si>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</si>
  <si>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</si>
  <si>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</si>
  <si>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</si>
  <si>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</si>
  <si>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</si>
  <si>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</si>
  <si>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</si>
  <si>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</si>
  <si>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</si>
  <si>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</si>
  <si>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</si>
  <si>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</si>
  <si>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</si>
  <si>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</si>
  <si>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</si>
  <si>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</si>
  <si>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</si>
  <si>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</si>
  <si>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</si>
  <si>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</si>
  <si>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</si>
  <si>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</si>
  <si>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</si>
  <si>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</si>
  <si>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</si>
  <si>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</si>
  <si>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</si>
  <si>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</si>
  <si>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</si>
  <si>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</si>
  <si>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</si>
  <si>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</si>
  <si>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</si>
  <si>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</si>
  <si>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</si>
  <si>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</si>
  <si>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</si>
  <si>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</si>
  <si>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</si>
  <si>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</si>
  <si>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</si>
  <si>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</si>
  <si>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</si>
  <si>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</si>
  <si>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</si>
  <si>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</si>
  <si>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</si>
  <si>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</si>
  <si>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</si>
  <si>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</si>
  <si>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</si>
  <si>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</si>
  <si>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</si>
  <si>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</si>
  <si>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</si>
  <si>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</si>
  <si>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</si>
  <si>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</si>
  <si>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</si>
  <si>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</si>
  <si>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</si>
  <si>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</si>
  <si>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</si>
  <si>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</si>
  <si>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</si>
  <si>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</si>
  <si>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</si>
  <si>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</si>
  <si>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</si>
  <si>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</si>
  <si>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</si>
  <si>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</si>
  <si>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</si>
  <si>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</si>
  <si>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</si>
  <si>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</si>
  <si>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</si>
  <si>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</si>
  <si>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</si>
  <si>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</si>
  <si>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</si>
  <si>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</si>
  <si>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</si>
  <si>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</si>
  <si>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</si>
  <si>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</si>
  <si>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</si>
  <si>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</si>
  <si>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</si>
  <si>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</si>
  <si>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</si>
  <si>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</si>
  <si>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</si>
  <si>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</si>
  <si>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</si>
  <si>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</si>
  <si>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</si>
  <si>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</si>
  <si>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</si>
  <si>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</si>
  <si>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</si>
  <si>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</si>
  <si>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</si>
  <si>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</si>
  <si>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</si>
  <si>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</si>
  <si>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</si>
  <si>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</si>
  <si>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</si>
  <si>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</si>
  <si>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</si>
  <si>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</si>
  <si>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</si>
  <si>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</si>
  <si>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</si>
  <si>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</si>
  <si>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</si>
  <si>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</si>
  <si>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</si>
  <si>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</si>
  <si>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</si>
  <si>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</si>
  <si>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</si>
  <si>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</si>
  <si>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</si>
  <si>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</si>
  <si>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</si>
  <si>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</si>
  <si>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</si>
  <si>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</si>
  <si>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</si>
  <si>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</si>
  <si>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</si>
  <si>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</si>
  <si>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</si>
  <si>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</si>
  <si>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</si>
  <si>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</si>
  <si>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</si>
  <si>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</si>
  <si>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</si>
  <si>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</si>
  <si>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</si>
  <si>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</si>
  <si>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</si>
  <si>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</si>
  <si>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</si>
  <si>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</si>
  <si>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</si>
  <si>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</si>
  <si>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</si>
  <si>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</si>
  <si>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</si>
  <si>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</si>
  <si>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</si>
  <si>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</si>
  <si>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</si>
  <si>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</si>
  <si>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</si>
  <si>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</si>
  <si>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</si>
  <si>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</si>
  <si>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</si>
  <si>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</si>
  <si>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</si>
  <si>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</si>
  <si>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</si>
  <si>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</si>
  <si>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</si>
  <si>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</si>
  <si>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</si>
  <si>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</si>
  <si>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</si>
  <si>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</si>
  <si>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</si>
  <si>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</si>
  <si>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</si>
  <si>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</si>
  <si>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</si>
  <si>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</si>
  <si>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</si>
  <si>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</si>
  <si>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</si>
  <si>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</si>
  <si>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</si>
  <si>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</si>
  <si>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</si>
  <si>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</si>
  <si>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</si>
  <si>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</si>
  <si>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</si>
  <si>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</si>
  <si>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</si>
  <si>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</si>
  <si>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</si>
  <si>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</si>
  <si>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</si>
  <si>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</si>
  <si>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</si>
  <si>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</si>
  <si>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</si>
  <si>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</si>
  <si>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</si>
  <si>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</si>
  <si>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</si>
  <si>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</si>
  <si>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</si>
  <si>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</si>
  <si>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</si>
  <si>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</si>
  <si>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</si>
  <si>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</si>
  <si>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</si>
  <si>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</si>
  <si>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</si>
  <si>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</si>
  <si>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</si>
  <si>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</si>
  <si>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</si>
  <si>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</si>
  <si>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</si>
  <si>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</si>
  <si>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</si>
  <si>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</si>
  <si>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</si>
  <si>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</si>
  <si>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</si>
  <si>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</si>
  <si>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</si>
  <si>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</si>
  <si>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</si>
  <si>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</si>
  <si>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</si>
  <si>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</si>
  <si>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</si>
  <si>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</si>
  <si>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</si>
  <si>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</si>
  <si>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</si>
  <si>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</si>
  <si>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</si>
  <si>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</si>
  <si>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</si>
  <si>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</si>
  <si>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</si>
  <si>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</si>
  <si>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</si>
  <si>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</si>
  <si>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</si>
  <si>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</si>
  <si>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</si>
  <si>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</si>
  <si>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</si>
  <si>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</si>
  <si>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</si>
  <si>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</si>
  <si>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</si>
  <si>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</si>
  <si>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</si>
  <si>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</si>
  <si>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</si>
  <si>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</si>
  <si>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</si>
  <si>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</si>
  <si>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</si>
  <si>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</si>
  <si>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</si>
  <si>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</si>
  <si>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</si>
  <si>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</si>
  <si>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</si>
  <si>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</si>
  <si>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</si>
  <si>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</si>
  <si>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</si>
  <si>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</si>
  <si>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</si>
  <si>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</si>
  <si>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</si>
  <si>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</si>
  <si>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</si>
  <si>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</si>
  <si>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</si>
  <si>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</si>
  <si>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</si>
  <si>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</si>
  <si>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</si>
  <si>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</si>
  <si>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</si>
  <si>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</si>
  <si>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</si>
  <si>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</si>
  <si>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</si>
  <si>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</si>
  <si>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</si>
  <si>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</si>
  <si>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</si>
  <si>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</si>
  <si>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</si>
  <si>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</si>
  <si>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</si>
  <si>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</si>
  <si>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</si>
  <si>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</si>
  <si>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</si>
  <si>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</si>
  <si>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</si>
  <si>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</si>
  <si>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</si>
  <si>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</si>
  <si>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</si>
  <si>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</si>
  <si>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</si>
  <si>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</si>
  <si>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</si>
  <si>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</si>
  <si>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</si>
  <si>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</si>
  <si>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</si>
  <si>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</si>
  <si>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</si>
  <si>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</si>
  <si>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</si>
  <si>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</si>
  <si>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</si>
  <si>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</si>
  <si>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</si>
  <si>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</si>
  <si>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</si>
  <si>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</si>
  <si>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</si>
  <si>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</si>
  <si>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</si>
  <si>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</si>
  <si>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</si>
  <si>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</si>
  <si>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</si>
  <si>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</si>
  <si>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</si>
  <si>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</si>
  <si>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</si>
  <si>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</si>
  <si>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</si>
  <si>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</si>
  <si>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</si>
  <si>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</si>
  <si>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</si>
  <si>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</si>
  <si>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</si>
  <si>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</si>
  <si>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</si>
  <si>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</si>
  <si>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</si>
  <si>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</si>
  <si>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</si>
  <si>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</si>
  <si>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</si>
  <si>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</si>
  <si>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</si>
  <si>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</si>
  <si>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</si>
  <si>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</si>
  <si>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</si>
  <si>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</si>
  <si>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</si>
  <si>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</si>
  <si>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</si>
  <si>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</si>
  <si>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</si>
  <si>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</si>
  <si>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</si>
  <si>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</si>
  <si>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</si>
  <si>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</si>
  <si>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</si>
  <si>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</si>
  <si>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</si>
  <si>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</si>
  <si>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</si>
  <si>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</si>
  <si>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</si>
  <si>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</si>
  <si>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</si>
  <si>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</si>
  <si>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</si>
  <si>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</si>
  <si>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</si>
  <si>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</si>
  <si>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</si>
  <si>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</si>
  <si>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</si>
  <si>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</si>
  <si>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</si>
  <si>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</si>
  <si>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</si>
  <si>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</si>
  <si>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</si>
  <si>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</si>
  <si>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</si>
  <si>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</si>
  <si>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</si>
  <si>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</si>
  <si>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</si>
  <si>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</si>
  <si>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</si>
  <si>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</si>
  <si>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</si>
  <si>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</si>
  <si>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</si>
  <si>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</si>
  <si>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</si>
  <si>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</si>
  <si>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</si>
  <si>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</si>
  <si>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</si>
  <si>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</si>
  <si>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</si>
  <si>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</si>
  <si>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</si>
  <si>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</si>
  <si>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</si>
  <si>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</si>
  <si>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</si>
  <si>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</si>
  <si>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</si>
  <si>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</si>
  <si>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</si>
  <si>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</si>
  <si>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</si>
  <si>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</si>
  <si>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</si>
  <si>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</si>
  <si>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</si>
  <si>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</si>
  <si>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</si>
  <si>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</si>
  <si>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</si>
  <si>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</si>
  <si>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</si>
  <si>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</si>
  <si>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</si>
  <si>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</si>
  <si>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</si>
  <si>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</si>
  <si>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</si>
  <si>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</si>
  <si>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</si>
  <si>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</si>
  <si>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</si>
  <si>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</si>
  <si>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</si>
  <si>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</si>
  <si>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</si>
  <si>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</si>
  <si>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</si>
  <si>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</si>
  <si>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</si>
  <si>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</si>
  <si>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</si>
  <si>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</si>
  <si>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</si>
  <si>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</si>
  <si>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</si>
  <si>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</si>
  <si>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</si>
  <si>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</si>
  <si>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</si>
  <si>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</si>
  <si>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</si>
  <si>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</si>
  <si>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</si>
  <si>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</si>
  <si>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</si>
  <si>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</si>
  <si>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</si>
  <si>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</si>
  <si>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</si>
  <si>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</si>
  <si>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</si>
  <si>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</si>
  <si>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</si>
  <si>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</si>
  <si>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</si>
  <si>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</si>
  <si>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</si>
  <si>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</si>
  <si>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</si>
  <si>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</si>
  <si>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</si>
  <si>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</si>
  <si>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</si>
  <si>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</si>
  <si>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</si>
  <si>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</si>
  <si>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</si>
  <si>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</si>
  <si>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</si>
  <si>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</si>
  <si>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</si>
  <si>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</si>
  <si>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</si>
  <si>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</si>
  <si>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</si>
  <si>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</si>
  <si>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</si>
  <si>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</si>
  <si>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</si>
  <si>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</si>
  <si>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</si>
  <si>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</si>
  <si>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</si>
  <si>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</si>
  <si>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</si>
  <si>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</si>
  <si>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</si>
  <si>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</si>
  <si>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</si>
  <si>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</si>
  <si>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</si>
  <si>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</si>
  <si>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</si>
  <si>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</si>
  <si>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</si>
  <si>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</si>
  <si>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</si>
  <si>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</si>
  <si>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</si>
  <si>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</si>
  <si>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</si>
  <si>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</si>
  <si>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</si>
  <si>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</si>
  <si>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</si>
  <si>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</si>
  <si>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</si>
  <si>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</si>
  <si>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</si>
  <si>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</si>
  <si>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</si>
  <si>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</si>
  <si>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</si>
  <si>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</si>
  <si>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</si>
  <si>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</si>
  <si>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</si>
  <si>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</si>
  <si>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</si>
  <si>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</si>
  <si>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</si>
  <si>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</si>
  <si>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</si>
  <si>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</si>
  <si>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</si>
  <si>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</si>
  <si>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</si>
  <si>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</si>
  <si>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</si>
  <si>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</si>
  <si>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</si>
  <si>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</si>
  <si>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</si>
  <si>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</si>
  <si>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</si>
  <si>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</si>
  <si>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</si>
  <si>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</si>
  <si>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</si>
  <si>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</si>
  <si>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</si>
  <si>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</si>
  <si>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</si>
  <si>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</si>
  <si>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</si>
  <si>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</si>
  <si>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</si>
  <si>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</si>
  <si>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</si>
  <si>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</si>
  <si>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</si>
  <si>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</si>
  <si>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</si>
  <si>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</si>
  <si>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</si>
  <si>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</si>
  <si>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</si>
  <si>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</si>
  <si>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</si>
  <si>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</si>
  <si>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</si>
  <si>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</si>
  <si>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</si>
  <si>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</si>
  <si>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</si>
  <si>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</si>
  <si>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</si>
  <si>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</si>
  <si>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</si>
  <si>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</si>
  <si>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</si>
  <si>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</si>
  <si>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</si>
  <si>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</si>
  <si>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</si>
  <si>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</si>
  <si>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</si>
  <si>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</si>
  <si>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</si>
  <si>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</si>
  <si>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</si>
  <si>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</si>
  <si>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</si>
  <si>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</si>
  <si>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</si>
  <si>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</si>
  <si>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</si>
  <si>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</si>
  <si>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</si>
  <si>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</si>
  <si>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</si>
  <si>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</si>
  <si>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</si>
  <si>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</si>
  <si>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</si>
  <si>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</si>
  <si>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</si>
  <si>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</si>
  <si>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</si>
  <si>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</si>
  <si>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</si>
  <si>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</si>
  <si>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</si>
  <si>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</si>
  <si>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</si>
  <si>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</si>
  <si>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</si>
  <si>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</si>
  <si>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</si>
  <si>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</si>
  <si>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</si>
  <si>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</si>
  <si>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</si>
  <si>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</si>
  <si>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</si>
  <si>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</si>
  <si>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</si>
  <si>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</si>
  <si>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</si>
  <si>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</si>
  <si>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</si>
  <si>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</si>
  <si>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</si>
  <si>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</si>
  <si>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</si>
  <si>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</si>
  <si>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</si>
  <si>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</si>
  <si>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</si>
  <si>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</si>
  <si>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</si>
  <si>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</si>
  <si>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</si>
  <si>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</si>
  <si>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</si>
  <si>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</si>
  <si>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</si>
  <si>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</si>
  <si>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</si>
  <si>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</si>
  <si>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</si>
  <si>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</si>
  <si>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</si>
  <si>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</si>
  <si>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</si>
  <si>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</si>
  <si>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</si>
  <si>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</si>
  <si>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</si>
  <si>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</si>
  <si>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</si>
  <si>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</si>
  <si>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</si>
  <si>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</si>
  <si>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</si>
  <si>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</si>
  <si>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</si>
  <si>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</si>
  <si>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</si>
  <si>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</si>
  <si>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</si>
  <si>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</si>
  <si>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</si>
  <si>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</si>
  <si>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</si>
  <si>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</si>
  <si>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</si>
  <si>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</si>
  <si>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</si>
  <si>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</si>
  <si>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</si>
  <si>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</si>
  <si>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</si>
  <si>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</si>
  <si>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</si>
  <si>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</si>
  <si>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</si>
  <si>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</si>
  <si>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</si>
  <si>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</si>
  <si>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</si>
  <si>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</si>
  <si>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</si>
  <si>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</si>
  <si>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</si>
  <si>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</si>
  <si>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</si>
  <si>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</si>
  <si>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</si>
  <si>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</si>
  <si>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</si>
  <si>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</si>
  <si>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</si>
  <si>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</si>
  <si>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</si>
  <si>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</si>
  <si>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</si>
  <si>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</si>
  <si>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</si>
  <si>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</si>
  <si>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</si>
  <si>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</si>
  <si>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</si>
  <si>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</si>
  <si>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</si>
  <si>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</si>
  <si>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</si>
  <si>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</si>
  <si>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</si>
  <si>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</si>
  <si>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</si>
  <si>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</si>
  <si>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</si>
  <si>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</si>
  <si>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</si>
  <si>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</si>
  <si>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</si>
  <si>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</si>
  <si>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</si>
  <si>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</si>
  <si>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</si>
  <si>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</si>
  <si>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</si>
  <si>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</si>
  <si>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</si>
  <si>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</si>
  <si>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</si>
  <si>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</si>
  <si>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</si>
  <si>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</si>
  <si>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</si>
  <si>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</si>
  <si>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</si>
  <si>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</si>
  <si>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</si>
  <si>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</si>
  <si>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</si>
  <si>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</si>
  <si>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</si>
  <si>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</si>
  <si>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</si>
  <si>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</si>
  <si>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</si>
  <si>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</si>
  <si>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</si>
  <si>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</si>
  <si>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</si>
  <si>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</si>
  <si>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</si>
  <si>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</si>
  <si>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</si>
  <si>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</si>
  <si>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</si>
  <si>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</si>
  <si>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</si>
  <si>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</si>
  <si>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</si>
  <si>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</si>
  <si>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</si>
  <si>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</si>
  <si>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</si>
  <si>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</si>
  <si>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</si>
  <si>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</si>
  <si>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</si>
  <si>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</si>
  <si>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</si>
  <si>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</si>
  <si>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</si>
  <si>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</si>
  <si>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</si>
  <si>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</si>
  <si>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</si>
  <si>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</si>
  <si>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</si>
  <si>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</si>
  <si>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</si>
  <si>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</si>
  <si>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</si>
  <si>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</si>
  <si>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</si>
  <si>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</si>
  <si>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</si>
  <si>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</si>
  <si>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</si>
  <si>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</si>
  <si>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</si>
  <si>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</si>
  <si>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</si>
  <si>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</si>
  <si>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</si>
  <si>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</si>
  <si>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</si>
  <si>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</si>
  <si>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</si>
  <si>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</si>
  <si>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</si>
  <si>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</si>
  <si>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</si>
  <si>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</si>
  <si>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</si>
  <si>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</si>
  <si>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</si>
  <si>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</si>
  <si>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</si>
  <si>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</si>
  <si>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</si>
  <si>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</si>
  <si>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</si>
  <si>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</si>
  <si>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</si>
  <si>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</si>
  <si>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</si>
  <si>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</si>
  <si>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</si>
  <si>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</si>
  <si>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</si>
  <si>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</si>
  <si>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</si>
  <si>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</si>
  <si>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</si>
  <si>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</si>
  <si>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</si>
  <si>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</si>
  <si>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</si>
  <si>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</si>
  <si>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</si>
  <si>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</si>
  <si>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</si>
  <si>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</si>
  <si>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</si>
  <si>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</si>
  <si>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</si>
  <si>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</si>
  <si>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</si>
  <si>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</si>
  <si>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</si>
  <si>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</si>
  <si>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</si>
  <si>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</si>
  <si>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</si>
  <si>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</si>
  <si>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</si>
  <si>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</si>
  <si>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</si>
  <si>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</si>
  <si>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</si>
  <si>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</si>
  <si>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</si>
  <si>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</si>
  <si>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</si>
  <si>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</si>
  <si>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</si>
  <si>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</si>
  <si>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</si>
  <si>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</si>
  <si>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</si>
  <si>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</si>
  <si>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</si>
  <si>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</si>
  <si>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</si>
  <si>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</si>
  <si>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</si>
  <si>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</si>
  <si>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</si>
  <si>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</si>
  <si>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</si>
  <si>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</si>
  <si>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</si>
  <si>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</si>
  <si>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</si>
  <si>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</si>
  <si>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</si>
  <si>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</si>
  <si>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</si>
  <si>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</si>
  <si>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</si>
  <si>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</si>
  <si>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</si>
  <si>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</si>
  <si>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</si>
  <si>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</si>
  <si>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</si>
  <si>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</si>
  <si>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</si>
  <si>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</si>
  <si>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</si>
  <si>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</si>
  <si>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</si>
  <si>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</si>
  <si>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</si>
  <si>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</si>
  <si>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</si>
  <si>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</si>
  <si>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</si>
  <si>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</si>
  <si>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</si>
  <si>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</si>
  <si>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</si>
  <si>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</si>
  <si>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</si>
  <si>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</si>
  <si>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</si>
  <si>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</si>
  <si>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</si>
  <si>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</si>
  <si>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</si>
  <si>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</si>
  <si>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</si>
  <si>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</si>
  <si>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</si>
  <si>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</si>
  <si>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</si>
  <si>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</si>
  <si>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</si>
  <si>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</si>
  <si>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</si>
  <si>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</si>
  <si>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</si>
  <si>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</si>
  <si>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</si>
  <si>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</si>
  <si>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</si>
  <si>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</si>
  <si>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</si>
  <si>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</si>
  <si>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</si>
  <si>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</si>
  <si>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</si>
  <si>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</si>
  <si>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</si>
  <si>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</si>
  <si>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</si>
  <si>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</si>
  <si>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</si>
  <si>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</si>
  <si>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</si>
  <si>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</si>
  <si>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</si>
  <si>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</si>
  <si>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</si>
  <si>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</si>
  <si>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</si>
  <si>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</si>
  <si>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</si>
  <si>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</si>
  <si>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</si>
  <si>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</si>
  <si>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</si>
  <si>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</si>
  <si>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</si>
  <si>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</si>
  <si>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</si>
  <si>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</si>
  <si>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</si>
  <si>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</si>
  <si>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</si>
  <si>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</si>
  <si>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</si>
  <si>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</si>
  <si>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</si>
  <si>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</si>
  <si>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</si>
  <si>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</si>
  <si>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</si>
  <si>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</si>
  <si>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</si>
  <si>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</si>
  <si>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</si>
  <si>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</si>
  <si>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</si>
  <si>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</si>
  <si>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</si>
  <si>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</si>
  <si>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</si>
  <si>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</si>
  <si>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</si>
  <si>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</si>
  <si>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</si>
  <si>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</si>
  <si>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</si>
  <si>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</si>
  <si>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</si>
  <si>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</si>
  <si>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</si>
  <si>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</si>
  <si>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</si>
  <si>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</si>
  <si>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</si>
  <si>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</si>
  <si>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</si>
  <si>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</si>
  <si>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</si>
  <si>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</si>
  <si>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</si>
  <si>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</si>
  <si>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</si>
  <si>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</si>
  <si>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</si>
  <si>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</si>
  <si>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</si>
  <si>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</si>
  <si>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</si>
  <si>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</si>
  <si>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</si>
  <si>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</si>
  <si>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</si>
  <si>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</si>
  <si>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</si>
  <si>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</si>
  <si>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</si>
  <si>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</si>
  <si>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</si>
  <si>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</si>
  <si>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</si>
  <si>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</si>
  <si>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</si>
  <si>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</si>
  <si>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</si>
  <si>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</si>
  <si>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</si>
  <si>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</si>
  <si>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</si>
  <si>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</si>
  <si>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</si>
  <si>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</si>
  <si>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</si>
  <si>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</si>
  <si>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</si>
  <si>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</si>
  <si>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</si>
  <si>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</si>
  <si>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</si>
  <si>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</si>
  <si>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</si>
  <si>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</si>
  <si>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</si>
  <si>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</si>
  <si>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</si>
  <si>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</si>
  <si>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</si>
  <si>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</si>
  <si>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</si>
  <si>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</si>
  <si>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</si>
  <si>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</si>
  <si>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</si>
  <si>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</si>
  <si>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</si>
  <si>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</si>
  <si>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</si>
  <si>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</si>
  <si>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</si>
  <si>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</si>
  <si>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</si>
  <si>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</si>
  <si>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</si>
  <si>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</si>
  <si>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</si>
  <si>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</si>
  <si>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</si>
  <si>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</si>
  <si>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</si>
  <si>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</si>
  <si>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</si>
  <si>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</si>
  <si>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</si>
  <si>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</si>
  <si>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</si>
  <si>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</si>
  <si>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</si>
  <si>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</si>
  <si>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</si>
  <si>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</si>
  <si>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</si>
  <si>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</si>
  <si>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</si>
  <si>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</si>
  <si>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</si>
  <si>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</si>
  <si>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</si>
  <si>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</si>
  <si>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</si>
  <si>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</si>
  <si>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</si>
  <si>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</si>
  <si>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</si>
  <si>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</si>
  <si>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</si>
  <si>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</si>
  <si>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</si>
  <si>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</si>
  <si>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</si>
  <si>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</si>
  <si>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</si>
  <si>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</si>
  <si>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</si>
  <si>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</si>
  <si>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</si>
  <si>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</si>
  <si>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</si>
  <si>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</si>
  <si>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</si>
  <si>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</si>
  <si>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</si>
  <si>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</si>
  <si>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</si>
  <si>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</si>
  <si>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</si>
  <si>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</si>
  <si>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</si>
  <si>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</si>
  <si>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</si>
  <si>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</si>
  <si>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</si>
  <si>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</si>
  <si>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</si>
  <si>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</si>
  <si>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</si>
  <si>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</si>
  <si>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</si>
  <si>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</si>
  <si>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</si>
  <si>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</si>
  <si>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</si>
  <si>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</si>
  <si>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</si>
  <si>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</si>
  <si>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</si>
  <si>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</si>
  <si>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</si>
  <si>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</si>
  <si>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</si>
  <si>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</si>
  <si>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</si>
  <si>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</si>
  <si>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</si>
  <si>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</si>
  <si>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</si>
  <si>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</si>
  <si>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</si>
  <si>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</si>
  <si>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</si>
  <si>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</si>
  <si>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</si>
  <si>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</si>
  <si>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</si>
  <si>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</si>
  <si>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</si>
  <si>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</si>
  <si>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</si>
  <si>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</si>
  <si>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</si>
  <si>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</si>
  <si>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</si>
  <si>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</si>
  <si>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</si>
  <si>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</si>
  <si>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</si>
  <si>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</si>
  <si>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</si>
  <si>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</si>
  <si>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</si>
  <si>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</si>
  <si>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</si>
  <si>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</si>
  <si>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</si>
  <si>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</si>
  <si>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</si>
  <si>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</si>
  <si>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</si>
  <si>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</si>
  <si>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</si>
  <si>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</si>
  <si>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</si>
  <si>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</si>
  <si>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</si>
  <si>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</si>
  <si>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</si>
  <si>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</si>
  <si>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</si>
  <si>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</si>
  <si>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</si>
  <si>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</si>
  <si>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</si>
  <si>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</si>
  <si>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</si>
  <si>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</si>
  <si>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</si>
  <si>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</si>
  <si>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</si>
  <si>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</si>
  <si>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</si>
  <si>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</si>
  <si>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</si>
  <si>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</si>
  <si>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</si>
  <si>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</si>
  <si>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</si>
  <si>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</si>
  <si>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</si>
  <si>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</si>
  <si>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</si>
  <si>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</si>
  <si>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</si>
  <si>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</si>
  <si>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</si>
  <si>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</si>
  <si>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</si>
  <si>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</si>
  <si>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</si>
  <si>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</si>
  <si>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</si>
  <si>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</si>
  <si>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</si>
  <si>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</si>
  <si>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</si>
  <si>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</si>
  <si>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</si>
  <si>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</si>
  <si>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</si>
  <si>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</si>
  <si>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</si>
  <si>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</si>
  <si>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</si>
  <si>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</si>
  <si>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</si>
  <si>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</si>
  <si>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</si>
  <si>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</si>
  <si>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</si>
  <si>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</si>
  <si>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</si>
  <si>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</si>
  <si>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</si>
  <si>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</si>
  <si>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</si>
  <si>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</si>
  <si>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</si>
  <si>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</si>
  <si>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</si>
  <si>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</si>
  <si>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</si>
  <si>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</si>
  <si>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</si>
  <si>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</si>
  <si>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</si>
  <si>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</si>
  <si>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</si>
  <si>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</si>
  <si>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</si>
  <si>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</si>
  <si>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</si>
  <si>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</si>
  <si>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</si>
  <si>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</si>
  <si>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</si>
  <si>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</si>
  <si>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</si>
  <si>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</si>
  <si>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</si>
  <si>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</si>
  <si>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</si>
  <si>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</si>
  <si>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</si>
  <si>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</si>
  <si>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</si>
  <si>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</si>
  <si>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</si>
  <si>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</si>
  <si>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</si>
  <si>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</si>
  <si>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</si>
  <si>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</si>
  <si>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</si>
  <si>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</si>
  <si>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</si>
  <si>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</si>
  <si>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</si>
  <si>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</si>
  <si>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</si>
  <si>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</si>
  <si>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</si>
  <si>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</si>
  <si>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</si>
  <si>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</si>
  <si>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</si>
  <si>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</si>
  <si>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</si>
  <si>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</si>
  <si>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</si>
  <si>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</si>
  <si>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</si>
  <si>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</si>
  <si>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</si>
  <si>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</si>
  <si>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</si>
  <si>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</si>
  <si>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</si>
  <si>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</si>
  <si>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</si>
  <si>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</si>
  <si>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</si>
  <si>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</si>
  <si>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</si>
  <si>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</si>
  <si>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</si>
  <si>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</si>
  <si>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</si>
  <si>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</si>
  <si>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</si>
  <si>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</si>
  <si>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</si>
  <si>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</si>
  <si>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</si>
  <si>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</si>
  <si>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</si>
  <si>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</si>
  <si>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</si>
  <si>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</si>
  <si>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</si>
  <si>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</si>
  <si>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</si>
  <si>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</si>
  <si>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</si>
  <si>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</si>
  <si>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</si>
  <si>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</si>
  <si>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</si>
  <si>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</si>
  <si>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</si>
  <si>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</si>
  <si>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</si>
  <si>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</si>
  <si>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</si>
  <si>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</si>
  <si>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</si>
  <si>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</si>
  <si>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</si>
  <si>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</si>
  <si>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</si>
  <si>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</si>
  <si>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</si>
  <si>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</si>
  <si>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</si>
  <si>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</si>
  <si>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</si>
  <si>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</si>
  <si>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</si>
  <si>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</si>
  <si>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</si>
  <si>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</si>
  <si>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</si>
  <si>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</si>
  <si>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</si>
  <si>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</si>
  <si>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</si>
  <si>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</si>
  <si>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</si>
  <si>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</si>
  <si>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</si>
  <si>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</si>
  <si>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</si>
  <si>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</si>
  <si>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</si>
  <si>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</si>
  <si>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</si>
  <si>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</si>
  <si>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</si>
  <si>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</si>
  <si>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</si>
  <si>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</si>
  <si>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</si>
  <si>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</si>
  <si>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</si>
  <si>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</si>
  <si>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</si>
  <si>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</si>
  <si>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</si>
  <si>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</si>
  <si>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</si>
  <si>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</si>
  <si>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</si>
  <si>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</si>
  <si>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</si>
  <si>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</si>
  <si>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</si>
  <si>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</si>
  <si>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</si>
  <si>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</si>
  <si>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</si>
  <si>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</si>
  <si>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</si>
  <si>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</si>
  <si>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</si>
  <si>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</si>
  <si>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</si>
  <si>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</si>
  <si>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</si>
  <si>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</si>
  <si>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</si>
  <si>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</si>
  <si>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</si>
  <si>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</si>
  <si>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</si>
  <si>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</si>
  <si>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</si>
  <si>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</si>
  <si>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</si>
  <si>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</si>
  <si>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</si>
  <si>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</si>
  <si>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</si>
  <si>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</si>
  <si>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</si>
  <si>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</si>
  <si>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</si>
  <si>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</si>
  <si>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</si>
  <si>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</si>
  <si>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</si>
  <si>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</si>
  <si>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</si>
  <si>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</si>
  <si>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</si>
  <si>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</si>
  <si>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</si>
  <si>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</si>
  <si>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</si>
  <si>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</si>
  <si>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</si>
  <si>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</si>
  <si>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</si>
  <si>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</si>
  <si>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</si>
  <si>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</si>
  <si>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</si>
  <si>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</si>
  <si>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</si>
  <si>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</si>
  <si>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</si>
  <si>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</si>
  <si>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</si>
  <si>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</si>
  <si>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</si>
  <si>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</si>
  <si>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</si>
  <si>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</si>
  <si>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</si>
  <si>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</si>
  <si>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</si>
  <si>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</si>
  <si>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</si>
  <si>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</si>
  <si>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</si>
  <si>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</si>
  <si>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</si>
  <si>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</si>
  <si>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</si>
  <si>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</si>
  <si>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</si>
  <si>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</si>
  <si>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</si>
  <si>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</si>
  <si>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</si>
  <si>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</si>
  <si>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</si>
  <si>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</si>
  <si>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</si>
  <si>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</si>
  <si>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</si>
  <si>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</si>
  <si>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</si>
  <si>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</si>
  <si>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</si>
  <si>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</si>
  <si>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</si>
  <si>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</si>
  <si>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</si>
  <si>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</si>
  <si>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</si>
  <si>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</si>
  <si>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</si>
  <si>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</si>
  <si>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</si>
  <si>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</si>
  <si>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</si>
  <si>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</si>
  <si>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</si>
  <si>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</si>
  <si>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</si>
  <si>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</si>
  <si>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</si>
  <si>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</si>
  <si>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</si>
  <si>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</si>
  <si>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</si>
  <si>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</si>
  <si>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</si>
  <si>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</si>
  <si>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</si>
  <si>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</si>
  <si>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</si>
  <si>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</si>
  <si>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</si>
  <si>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</si>
  <si>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</si>
  <si>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</si>
  <si>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</si>
  <si>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</si>
  <si>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</si>
  <si>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</si>
  <si>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</si>
  <si>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</si>
  <si>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</si>
  <si>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</si>
  <si>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</si>
  <si>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</si>
  <si>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</si>
  <si>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</si>
  <si>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</si>
  <si>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</si>
  <si>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</si>
  <si>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</si>
  <si>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</si>
  <si>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</si>
  <si>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</si>
  <si>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</si>
  <si>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</si>
  <si>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</si>
  <si>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</si>
  <si>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</si>
  <si>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</si>
  <si>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</si>
  <si>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</si>
  <si>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</si>
  <si>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</si>
  <si>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</si>
  <si>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</si>
  <si>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</si>
  <si>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</si>
  <si>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</si>
  <si>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</si>
  <si>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</si>
  <si>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</si>
  <si>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</si>
  <si>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</si>
  <si>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</si>
  <si>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</si>
  <si>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</si>
  <si>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</si>
  <si>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</si>
  <si>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</si>
  <si>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</si>
  <si>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</si>
  <si>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</si>
  <si>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</si>
  <si>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</si>
  <si>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</si>
  <si>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</si>
  <si>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</si>
  <si>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</si>
  <si>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</si>
  <si>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</si>
  <si>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</si>
  <si>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</si>
  <si>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</si>
  <si>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</si>
  <si>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</si>
  <si>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</si>
  <si>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</si>
  <si>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</si>
  <si>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</si>
  <si>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</si>
  <si>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</si>
  <si>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</si>
  <si>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</si>
  <si>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</si>
  <si>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</si>
  <si>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</si>
  <si>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</si>
  <si>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</si>
  <si>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</si>
  <si>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</si>
  <si>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</si>
  <si>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</si>
  <si>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</si>
  <si>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</si>
  <si>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</si>
  <si>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</si>
  <si>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</si>
  <si>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</si>
  <si>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</si>
  <si>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</si>
  <si>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</si>
  <si>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</si>
  <si>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</si>
  <si>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</si>
  <si>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</si>
  <si>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</si>
  <si>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</si>
  <si>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</si>
  <si>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</si>
  <si>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</si>
  <si>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</si>
  <si>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</si>
  <si>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</si>
  <si>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</si>
  <si>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</si>
  <si>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</si>
  <si>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</si>
  <si>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</si>
  <si>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</si>
  <si>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</si>
  <si>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</si>
  <si>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</si>
  <si>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</si>
  <si>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</si>
  <si>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</si>
  <si>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</si>
  <si>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</si>
  <si>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</si>
  <si>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</si>
  <si>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</si>
  <si>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</si>
  <si>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</si>
  <si>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</si>
  <si>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</si>
  <si>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</si>
  <si>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</si>
  <si>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</si>
  <si>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</si>
  <si>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</si>
  <si>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</si>
  <si>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</si>
  <si>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</si>
  <si>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</si>
  <si>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</si>
  <si>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</si>
  <si>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</si>
  <si>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</si>
  <si>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</si>
  <si>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</si>
  <si>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</si>
  <si>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</si>
  <si>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</si>
  <si>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</si>
  <si>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</si>
  <si>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</si>
  <si>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</si>
  <si>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</si>
  <si>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</si>
  <si>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</si>
  <si>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</si>
  <si>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</si>
  <si>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</si>
  <si>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</si>
  <si>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</si>
  <si>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</si>
  <si>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</si>
  <si>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</si>
  <si>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</si>
  <si>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</si>
  <si>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</si>
  <si>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</si>
  <si>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</si>
  <si>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</si>
  <si>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</si>
  <si>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</si>
  <si>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</si>
  <si>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</si>
  <si>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</si>
  <si>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</si>
  <si>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</si>
  <si>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</si>
  <si>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</si>
  <si>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</si>
  <si>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</si>
  <si>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</si>
  <si>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</si>
  <si>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</si>
  <si>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</si>
  <si>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</si>
  <si>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</si>
  <si>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</si>
  <si>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</si>
  <si>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</si>
  <si>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</si>
  <si>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</si>
  <si>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</si>
  <si>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</si>
  <si>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</si>
  <si>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</si>
  <si>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</si>
  <si>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</si>
  <si>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</si>
  <si>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</si>
  <si>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</si>
  <si>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</si>
  <si>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</si>
  <si>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</si>
  <si>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</si>
  <si>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</si>
  <si>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</si>
  <si>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</si>
  <si>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</si>
  <si>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</si>
  <si>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</si>
  <si>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</si>
  <si>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</si>
  <si>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</si>
  <si>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</si>
  <si>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</si>
  <si>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</si>
  <si>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</si>
  <si>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</si>
  <si>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</si>
  <si>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</si>
  <si>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</si>
  <si>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</si>
  <si>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</si>
  <si>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</si>
  <si>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</si>
  <si>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</si>
  <si>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</si>
  <si>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</si>
  <si>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</si>
  <si>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</si>
  <si>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</si>
  <si>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</si>
  <si>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</si>
  <si>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</si>
  <si>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</si>
  <si>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</si>
  <si>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</si>
  <si>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</si>
  <si>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</si>
  <si>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</si>
  <si>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</si>
  <si>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</si>
  <si>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</si>
  <si>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</si>
  <si>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</si>
  <si>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</si>
  <si>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</si>
  <si>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</si>
  <si>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</si>
  <si>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</si>
  <si>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</si>
  <si>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</si>
  <si>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</si>
  <si>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</si>
  <si>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</si>
  <si>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</si>
  <si>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</si>
  <si>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</si>
  <si>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</si>
  <si>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</si>
  <si>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</si>
  <si>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</si>
  <si>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</si>
  <si>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</si>
  <si>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</si>
  <si>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</si>
  <si>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</si>
  <si>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</si>
  <si>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</si>
  <si>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</si>
  <si>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</si>
  <si>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</si>
  <si>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</si>
  <si>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</si>
  <si>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</si>
  <si>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</si>
  <si>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</si>
  <si>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</si>
  <si>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</si>
  <si>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</si>
  <si>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</si>
  <si>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</si>
  <si>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</si>
  <si>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</si>
  <si>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</si>
  <si>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</si>
  <si>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</si>
  <si>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</si>
  <si>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</si>
  <si>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</si>
  <si>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</si>
  <si>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</si>
  <si>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</si>
  <si>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</si>
  <si>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</si>
  <si>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</si>
  <si>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</si>
  <si>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</si>
  <si>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</si>
  <si>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</si>
  <si>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</si>
  <si>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</si>
  <si>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</si>
  <si>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</si>
  <si>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</si>
  <si>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</si>
  <si>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</si>
  <si>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</si>
  <si>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</si>
  <si>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</si>
  <si>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</si>
  <si>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</si>
  <si>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</si>
  <si>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</si>
  <si>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</si>
  <si>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</si>
  <si>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</si>
  <si>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</si>
  <si>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</si>
  <si>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</si>
  <si>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</si>
  <si>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</si>
  <si>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</si>
  <si>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</si>
  <si>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</si>
  <si>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</si>
  <si>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</si>
  <si>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</si>
  <si>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</si>
  <si>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</si>
  <si>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</si>
  <si>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</si>
  <si>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</si>
  <si>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</si>
  <si>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</si>
  <si>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</si>
  <si>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</si>
  <si>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</si>
  <si>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</si>
  <si>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</si>
  <si>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</si>
  <si>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</si>
  <si>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</si>
  <si>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</si>
  <si>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</si>
  <si>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</si>
  <si>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</si>
  <si>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</si>
  <si>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</si>
  <si>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</si>
  <si>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</si>
  <si>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</si>
  <si>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</si>
  <si>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</si>
  <si>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</si>
  <si>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</si>
  <si>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</si>
  <si>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</si>
  <si>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</si>
  <si>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</si>
  <si>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</si>
  <si>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</si>
  <si>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</si>
  <si>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</si>
  <si>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</si>
  <si>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</si>
  <si>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</si>
  <si>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</si>
  <si>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</si>
  <si>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</si>
  <si>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</si>
  <si>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</si>
  <si>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</si>
  <si>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</si>
  <si>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</si>
  <si>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</si>
  <si>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</si>
  <si>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</si>
  <si>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</si>
  <si>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</si>
  <si>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</si>
  <si>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</si>
  <si>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</si>
  <si>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</si>
  <si>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</si>
  <si>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</si>
  <si>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</si>
  <si>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</si>
  <si>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</si>
  <si>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</si>
  <si>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</si>
  <si>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</si>
  <si>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</si>
  <si>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</si>
  <si>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</si>
  <si>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</si>
  <si>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</si>
  <si>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</si>
  <si>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</si>
  <si>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</si>
  <si>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</si>
  <si>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</si>
  <si>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</si>
  <si>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</si>
  <si>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</si>
  <si>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</si>
  <si>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</si>
  <si>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</si>
  <si>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</si>
  <si>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</si>
  <si>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</si>
  <si>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</si>
  <si>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</si>
  <si>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</si>
  <si>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</si>
  <si>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</si>
  <si>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</si>
  <si>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</si>
  <si>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</si>
  <si>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</si>
  <si>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</si>
  <si>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</si>
  <si>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</si>
  <si>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</si>
  <si>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</si>
  <si>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</si>
  <si>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</si>
  <si>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</si>
  <si>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</si>
  <si>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</si>
  <si>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</si>
  <si>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</si>
  <si>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</si>
  <si>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</si>
  <si>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</si>
  <si>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</si>
  <si>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</si>
  <si>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</si>
  <si>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</si>
  <si>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</si>
  <si>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</si>
  <si>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</si>
  <si>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</si>
  <si>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</si>
  <si>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</si>
  <si>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</si>
  <si>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</si>
  <si>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</si>
  <si>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</si>
  <si>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</si>
  <si>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</si>
  <si>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</si>
  <si>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</si>
  <si>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</si>
  <si>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</si>
  <si>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</si>
  <si>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</si>
  <si>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</si>
  <si>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</si>
  <si>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</si>
  <si>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</si>
  <si>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</si>
  <si>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</si>
  <si>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</si>
  <si>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</si>
  <si>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</si>
  <si>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</si>
  <si>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</si>
  <si>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</si>
  <si>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</si>
  <si>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</si>
  <si>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</si>
  <si>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</si>
  <si>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</si>
  <si>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</si>
  <si>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</si>
  <si>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</si>
  <si>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</si>
  <si>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</si>
  <si>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</si>
  <si>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</si>
  <si>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</si>
  <si>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</si>
  <si>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</si>
  <si>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</si>
  <si>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</si>
  <si>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</si>
  <si>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</si>
  <si>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</si>
  <si>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</si>
  <si>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</si>
  <si>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</si>
  <si>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</si>
  <si>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</si>
  <si>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</si>
  <si>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</si>
  <si>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</si>
  <si>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</si>
  <si>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</si>
  <si>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</si>
  <si>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</si>
  <si>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</si>
  <si>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</si>
  <si>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</si>
  <si>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</si>
  <si>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</si>
  <si>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</si>
  <si>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</si>
  <si>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</si>
  <si>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</si>
  <si>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</si>
  <si>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</si>
  <si>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</si>
  <si>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</si>
  <si>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</si>
  <si>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</si>
  <si>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</si>
  <si>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</si>
  <si>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</si>
  <si>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</si>
  <si>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</si>
  <si>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</si>
  <si>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</si>
  <si>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</si>
  <si>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</si>
  <si>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</si>
  <si>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</si>
  <si>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</si>
  <si>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</si>
  <si>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</si>
  <si>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</si>
  <si>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</si>
  <si>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</si>
  <si>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</si>
  <si>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</si>
  <si>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</si>
  <si>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</si>
  <si>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</si>
  <si>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</si>
  <si>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</si>
  <si>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</si>
  <si>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</si>
  <si>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</si>
  <si>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</si>
  <si>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</si>
  <si>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</si>
  <si>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</si>
  <si>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</si>
  <si>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</si>
  <si>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</si>
  <si>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</si>
  <si>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</si>
  <si>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</si>
  <si>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</si>
  <si>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</si>
  <si>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</si>
  <si>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</si>
  <si>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</si>
  <si>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</si>
  <si>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</si>
  <si>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</si>
  <si>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</si>
  <si>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</si>
  <si>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</si>
  <si>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</si>
  <si>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</si>
  <si>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</si>
  <si>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</si>
  <si>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</si>
  <si>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</si>
  <si>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</si>
  <si>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</si>
  <si>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</si>
  <si>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</si>
  <si>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</si>
  <si>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</si>
  <si>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</si>
  <si>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</si>
  <si>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</si>
  <si>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</si>
  <si>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</si>
  <si>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</si>
  <si>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</si>
  <si>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</si>
  <si>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</si>
  <si>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</si>
  <si>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</si>
  <si>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</si>
  <si>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</si>
  <si>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</si>
  <si>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</si>
  <si>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</si>
  <si>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</si>
  <si>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</si>
  <si>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</si>
  <si>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</si>
  <si>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</si>
  <si>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</si>
  <si>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</si>
  <si>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</si>
  <si>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</si>
  <si>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</si>
  <si>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</si>
  <si>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</si>
  <si>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</si>
  <si>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</si>
  <si>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</si>
  <si>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</si>
  <si>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</si>
  <si>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</si>
  <si>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</si>
  <si>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</si>
  <si>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</si>
  <si>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</si>
  <si>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</si>
  <si>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</si>
  <si>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</si>
  <si>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</si>
  <si>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</si>
  <si>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</si>
  <si>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</si>
  <si>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</si>
  <si>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</si>
  <si>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</si>
  <si>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</si>
  <si>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</si>
  <si>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</si>
  <si>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</si>
  <si>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</si>
  <si>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</si>
  <si>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</si>
  <si>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</si>
  <si>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</si>
  <si>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</si>
  <si>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</si>
  <si>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</si>
  <si>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</si>
  <si>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</si>
  <si>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</si>
  <si>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</si>
  <si>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</si>
  <si>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</si>
  <si>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</si>
  <si>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</si>
  <si>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</si>
  <si>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</si>
  <si>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</si>
  <si>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</si>
  <si>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</si>
  <si>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</si>
  <si>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</si>
  <si>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</si>
  <si>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</si>
  <si>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</si>
  <si>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</si>
  <si>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</si>
  <si>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</si>
  <si>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</si>
  <si>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</si>
  <si>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</si>
  <si>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</si>
  <si>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</si>
  <si>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</si>
  <si>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</si>
  <si>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</si>
  <si>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</si>
  <si>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</si>
  <si>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</si>
  <si>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</si>
  <si>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</si>
  <si>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</si>
  <si>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</si>
  <si>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</si>
  <si>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</si>
  <si>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</si>
  <si>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</si>
  <si>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</si>
  <si>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</si>
  <si>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</si>
  <si>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</si>
  <si>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</si>
  <si>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</si>
  <si>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</si>
  <si>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</si>
  <si>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</si>
  <si>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</si>
  <si>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</si>
  <si>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</si>
  <si>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</si>
  <si>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</si>
  <si>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</si>
  <si>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</si>
  <si>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</si>
  <si>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</si>
  <si>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</si>
  <si>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</si>
  <si>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</si>
  <si>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</si>
  <si>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</si>
  <si>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</si>
  <si>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</si>
  <si>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</si>
  <si>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</si>
  <si>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</si>
  <si>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</si>
  <si>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</si>
  <si>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</si>
  <si>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</si>
  <si>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</si>
  <si>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</si>
  <si>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</si>
  <si>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</si>
  <si>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</si>
  <si>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</si>
  <si>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</si>
  <si>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</si>
  <si>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</si>
  <si>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</si>
  <si>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</si>
  <si>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</si>
  <si>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</si>
  <si>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</si>
  <si>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</si>
  <si>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</si>
  <si>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</si>
  <si>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</si>
  <si>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</si>
  <si>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</si>
  <si>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</si>
  <si>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</si>
  <si>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</si>
  <si>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</si>
  <si>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</si>
  <si>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</si>
  <si>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</si>
  <si>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</si>
  <si>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</si>
  <si>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</si>
  <si>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</si>
  <si>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</si>
  <si>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</si>
  <si>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</si>
  <si>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</si>
  <si>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</si>
  <si>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</si>
  <si>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</si>
  <si>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</si>
  <si>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</si>
  <si>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</si>
  <si>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</si>
  <si>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</si>
  <si>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</si>
  <si>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</si>
  <si>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</si>
  <si>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</si>
  <si>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</si>
  <si>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</si>
  <si>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</si>
  <si>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</si>
  <si>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</si>
  <si>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</si>
  <si>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</si>
  <si>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</si>
  <si>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</si>
  <si>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</si>
  <si>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</si>
  <si>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</si>
  <si>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</si>
  <si>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</si>
  <si>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</si>
  <si>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</si>
  <si>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</si>
  <si>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</si>
  <si>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</si>
  <si>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</si>
  <si>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</si>
  <si>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</si>
  <si>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</si>
  <si>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</si>
  <si>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</si>
  <si>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</si>
  <si>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</si>
  <si>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</si>
  <si>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</si>
  <si>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</si>
  <si>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</si>
  <si>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</si>
  <si>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</si>
  <si>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</si>
  <si>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</si>
  <si>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</si>
  <si>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</si>
  <si>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</si>
  <si>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</si>
  <si>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</si>
  <si>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</si>
  <si>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</si>
  <si>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</si>
  <si>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</si>
  <si>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</si>
  <si>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</si>
  <si>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</si>
  <si>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</si>
  <si>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</si>
  <si>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</si>
  <si>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</si>
  <si>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</si>
  <si>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</si>
  <si>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</si>
  <si>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</si>
  <si>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</si>
  <si>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</si>
  <si>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</si>
  <si>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</si>
  <si>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</si>
  <si>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</si>
  <si>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</si>
  <si>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</si>
  <si>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</si>
  <si>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</si>
  <si>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</si>
  <si>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</si>
  <si>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</si>
  <si>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</si>
  <si>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</si>
  <si>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</si>
  <si>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</si>
  <si>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</si>
  <si>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</si>
  <si>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</si>
  <si>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</si>
  <si>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</si>
  <si>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</si>
  <si>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</si>
  <si>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</si>
  <si>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</si>
  <si>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</si>
  <si>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</si>
  <si>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</si>
  <si>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</si>
  <si>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</si>
  <si>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</si>
  <si>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</si>
  <si>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</si>
  <si>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</si>
  <si>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</si>
  <si>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</si>
  <si>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</si>
  <si>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</si>
  <si>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</si>
  <si>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</si>
  <si>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</si>
  <si>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</si>
  <si>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</si>
  <si>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</si>
  <si>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</si>
  <si>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</si>
  <si>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</si>
  <si>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</si>
  <si>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</si>
  <si>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</si>
  <si>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</si>
  <si>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</si>
  <si>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</si>
  <si>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</si>
  <si>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</si>
  <si>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</si>
  <si>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</si>
  <si>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</si>
  <si>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</si>
  <si>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</si>
  <si>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</si>
  <si>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</si>
  <si>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</si>
  <si>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</si>
  <si>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</si>
  <si>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</si>
  <si>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</si>
  <si>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</si>
  <si>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</si>
  <si>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</si>
  <si>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</si>
  <si>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</si>
  <si>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</si>
  <si>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</si>
  <si>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</si>
  <si>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</si>
  <si>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</si>
  <si>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</si>
  <si>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</si>
  <si>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</si>
  <si>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</si>
  <si>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</si>
  <si>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</si>
  <si>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</si>
  <si>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</si>
  <si>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</si>
  <si>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</si>
  <si>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</si>
  <si>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</si>
  <si>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</si>
  <si>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</si>
  <si>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</si>
  <si>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</si>
  <si>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</si>
  <si>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</si>
  <si>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</si>
  <si>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</si>
  <si>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</si>
  <si>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</si>
  <si>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</si>
  <si>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</si>
  <si>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</si>
  <si>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</si>
  <si>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</si>
  <si>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</si>
  <si>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</si>
  <si>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</si>
  <si>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</si>
  <si>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</si>
  <si>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</si>
  <si>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</si>
  <si>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</si>
  <si>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</si>
  <si>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</si>
  <si>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</si>
  <si>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</si>
  <si>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</si>
  <si>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</si>
  <si>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</si>
  <si>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</si>
  <si>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</si>
  <si>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</si>
  <si>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</si>
  <si>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</si>
  <si>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</si>
  <si>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</si>
  <si>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</si>
  <si>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</si>
  <si>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</si>
  <si>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</si>
  <si>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</si>
  <si>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</si>
  <si>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</si>
  <si>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</si>
  <si>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</si>
  <si>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</si>
  <si>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</si>
  <si>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</si>
  <si>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</si>
  <si>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</si>
  <si>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</si>
  <si>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</si>
  <si>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</si>
  <si>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</si>
  <si>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</si>
  <si>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</si>
  <si>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</si>
  <si>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</si>
  <si>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</si>
  <si>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</si>
  <si>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</si>
  <si>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</si>
  <si>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</si>
  <si>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</si>
  <si>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</si>
  <si>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</si>
  <si>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</si>
  <si>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</si>
  <si>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</si>
  <si>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</si>
  <si>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</si>
  <si>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</si>
  <si>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</si>
  <si>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</si>
  <si>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</si>
  <si>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</si>
  <si>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</si>
  <si>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</si>
  <si>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</si>
  <si>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</si>
  <si>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</si>
  <si>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</si>
  <si>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</si>
  <si>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</si>
  <si>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</si>
  <si>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</si>
  <si>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</si>
  <si>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</si>
  <si>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</si>
  <si>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</si>
  <si>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</si>
  <si>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</si>
  <si>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</si>
  <si>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</si>
  <si>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</si>
  <si>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</si>
  <si>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</si>
  <si>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</si>
  <si>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</si>
  <si>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</si>
  <si>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</si>
  <si>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</si>
  <si>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</si>
  <si>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</si>
  <si>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</si>
  <si>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</si>
  <si>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</si>
  <si>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</si>
  <si>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</si>
  <si>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</si>
  <si>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</si>
  <si>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</si>
  <si>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</si>
  <si>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</si>
  <si>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</si>
  <si>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</si>
  <si>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</si>
  <si>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</si>
  <si>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</si>
  <si>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</si>
  <si>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</si>
  <si>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</si>
  <si>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</si>
  <si>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</si>
  <si>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</si>
  <si>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</si>
  <si>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</si>
  <si>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</si>
  <si>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</si>
  <si>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</si>
  <si>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</si>
  <si>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</si>
  <si>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</si>
  <si>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</si>
  <si>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</si>
  <si>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</si>
  <si>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</si>
  <si>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</si>
  <si>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</si>
  <si>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</si>
  <si>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</si>
  <si>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</si>
  <si>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</si>
  <si>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</si>
  <si>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</si>
  <si>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</si>
  <si>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</si>
  <si>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</si>
  <si>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</si>
  <si>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</si>
  <si>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</si>
  <si>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</si>
  <si>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</si>
  <si>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</si>
  <si>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</si>
  <si>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</si>
  <si>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</si>
  <si>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</si>
  <si>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</si>
  <si>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</si>
  <si>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</si>
  <si>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</si>
  <si>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</si>
  <si>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</si>
  <si>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</si>
  <si>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</si>
  <si>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</si>
  <si>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</si>
  <si>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</si>
  <si>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</si>
  <si>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</si>
  <si>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</si>
  <si>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</si>
  <si>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</si>
  <si>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</si>
  <si>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</si>
  <si>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</si>
  <si>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</si>
  <si>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</si>
  <si>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</si>
  <si>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</si>
  <si>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</si>
  <si>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</si>
  <si>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</si>
  <si>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</si>
  <si>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</si>
  <si>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</si>
  <si>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</si>
  <si>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</si>
  <si>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</si>
  <si>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</si>
  <si>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</si>
  <si>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</si>
  <si>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</si>
  <si>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</si>
  <si>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</si>
  <si>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</si>
  <si>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</si>
  <si>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</si>
  <si>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</si>
  <si>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</si>
  <si>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</si>
  <si>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</si>
  <si>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</si>
  <si>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</si>
  <si>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</si>
  <si>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</si>
  <si>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</si>
  <si>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</si>
  <si>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</si>
  <si>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</si>
  <si>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</si>
  <si>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</si>
  <si>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</si>
  <si>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</si>
  <si>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</si>
  <si>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</si>
  <si>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</si>
  <si>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</si>
  <si>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</si>
  <si>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</si>
  <si>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</si>
  <si>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</si>
  <si>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</si>
  <si>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</si>
  <si>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</si>
  <si>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</si>
  <si>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</si>
  <si>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</si>
  <si>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</si>
  <si>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</si>
  <si>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</si>
  <si>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</si>
  <si>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</si>
  <si>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</si>
  <si>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</si>
  <si>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</si>
  <si>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</si>
  <si>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</si>
  <si>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</si>
  <si>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</si>
  <si>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</si>
  <si>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</si>
  <si>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</si>
  <si>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</si>
  <si>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</si>
  <si>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</si>
  <si>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</si>
  <si>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</si>
  <si>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</si>
  <si>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</si>
  <si>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</si>
  <si>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</si>
  <si>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</si>
  <si>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</si>
  <si>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</si>
  <si>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</si>
  <si>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</si>
  <si>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</si>
  <si>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</si>
  <si>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</si>
  <si>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</si>
  <si>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</si>
  <si>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</si>
  <si>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</si>
  <si>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</si>
  <si>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</si>
  <si>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</si>
  <si>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</si>
  <si>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</si>
  <si>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</si>
  <si>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</si>
  <si>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</si>
  <si>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</si>
  <si>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</si>
  <si>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</si>
  <si>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</si>
  <si>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</si>
  <si>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</si>
  <si>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</si>
  <si>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</si>
  <si>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</si>
  <si>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</si>
  <si>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</si>
  <si>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</si>
  <si>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</si>
  <si>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</si>
  <si>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</si>
  <si>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</si>
  <si>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</si>
  <si>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</si>
  <si>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</si>
  <si>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</si>
  <si>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</si>
  <si>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</si>
  <si>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</si>
  <si>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</si>
  <si>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</si>
  <si>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</si>
  <si>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</si>
  <si>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</si>
  <si>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</si>
  <si>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</si>
  <si>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</si>
  <si>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</si>
  <si>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</si>
  <si>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</si>
  <si>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</si>
  <si>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</si>
  <si>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</si>
  <si>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</si>
  <si>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</si>
  <si>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</si>
  <si>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</si>
  <si>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</si>
  <si>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</si>
  <si>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</si>
  <si>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</si>
  <si>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</si>
  <si>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</si>
  <si>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</si>
  <si>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</si>
  <si>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</si>
  <si>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</si>
  <si>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</si>
  <si>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</si>
  <si>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</si>
  <si>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</si>
  <si>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</si>
  <si>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</si>
  <si>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</si>
  <si>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</si>
  <si>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</si>
  <si>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</si>
  <si>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</si>
  <si>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</si>
  <si>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</si>
  <si>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</si>
  <si>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</si>
  <si>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</si>
  <si>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</si>
  <si>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</si>
  <si>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</si>
  <si>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</si>
  <si>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</si>
  <si>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</si>
  <si>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</si>
  <si>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</si>
  <si>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</si>
  <si>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</si>
  <si>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</si>
  <si>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</si>
  <si>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</si>
  <si>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</si>
  <si>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</si>
  <si>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</si>
  <si>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</si>
  <si>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</si>
  <si>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</si>
  <si>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</si>
  <si>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</si>
  <si>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</si>
  <si>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</si>
  <si>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</si>
  <si>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</si>
  <si>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</si>
  <si>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</si>
  <si>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</si>
  <si>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</si>
  <si>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</si>
  <si>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</si>
  <si>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</si>
  <si>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</si>
  <si>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</si>
  <si>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</si>
  <si>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</si>
  <si>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</si>
  <si>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</si>
  <si>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</si>
  <si>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</si>
  <si>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</si>
  <si>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</si>
  <si>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</si>
  <si>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</si>
  <si>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</si>
  <si>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</si>
  <si>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</si>
  <si>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</si>
  <si>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</si>
  <si>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</si>
  <si>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</si>
  <si>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</si>
  <si>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</si>
  <si>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</si>
  <si>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</si>
  <si>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</si>
  <si>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</si>
  <si>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</si>
  <si>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</si>
  <si>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</si>
  <si>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</si>
  <si>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</si>
  <si>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</si>
  <si>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</si>
  <si>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</si>
  <si>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</si>
  <si>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</si>
  <si>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</si>
  <si>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</si>
  <si>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</si>
  <si>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</si>
  <si>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</si>
  <si>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</si>
  <si>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</si>
  <si>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</si>
  <si>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</si>
  <si>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</si>
  <si>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</si>
  <si>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</si>
  <si>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</si>
  <si>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</si>
  <si>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</si>
  <si>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</si>
  <si>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</si>
  <si>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</si>
  <si>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</si>
  <si>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</si>
  <si>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</si>
  <si>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</si>
  <si>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</si>
  <si>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</si>
  <si>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</si>
  <si>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</si>
  <si>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</si>
  <si>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</si>
  <si>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</si>
  <si>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</si>
  <si>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</si>
  <si>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</si>
  <si>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</si>
  <si>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</si>
  <si>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</si>
  <si>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</si>
  <si>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</si>
  <si>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</si>
  <si>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</si>
  <si>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</si>
  <si>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</si>
  <si>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</si>
  <si>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</si>
  <si>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</si>
  <si>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</si>
  <si>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</si>
  <si>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</si>
  <si>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</si>
  <si>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</si>
  <si>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</si>
  <si>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</si>
  <si>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</si>
  <si>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</si>
  <si>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</si>
  <si>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</si>
  <si>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</si>
  <si>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</si>
  <si>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</si>
  <si>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</si>
  <si>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</si>
  <si>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</si>
  <si>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</si>
  <si>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</si>
  <si>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</si>
  <si>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</si>
  <si>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</si>
  <si>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</si>
  <si>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</si>
  <si>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</si>
  <si>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</si>
  <si>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</si>
  <si>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</si>
  <si>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</si>
  <si>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</si>
  <si>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</si>
  <si>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</si>
  <si>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</si>
  <si>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</si>
  <si>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</si>
  <si>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</si>
  <si>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</si>
  <si>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</si>
  <si>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</si>
  <si>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</si>
  <si>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</si>
  <si>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</si>
  <si>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</si>
  <si>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</si>
  <si>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</si>
  <si>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</si>
  <si>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</si>
  <si>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</si>
  <si>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</si>
  <si>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</si>
  <si>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</si>
  <si>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</si>
  <si>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</si>
  <si>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</si>
  <si>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</si>
  <si>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</si>
  <si>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</si>
  <si>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</si>
  <si>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</si>
  <si>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</si>
  <si>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</si>
  <si>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</si>
  <si>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</si>
  <si>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</si>
  <si>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</si>
  <si>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</si>
  <si>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</si>
  <si>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</si>
  <si>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</si>
  <si>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</si>
  <si>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</si>
  <si>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</si>
  <si>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</si>
  <si>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</si>
  <si>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</si>
  <si>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</si>
  <si>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</si>
  <si>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</si>
  <si>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</si>
  <si>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</si>
  <si>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</si>
  <si>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</si>
  <si>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</si>
  <si>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</si>
  <si>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</si>
  <si>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</si>
  <si>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</si>
  <si>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</si>
  <si>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</si>
  <si>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</si>
  <si>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</si>
  <si>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</si>
  <si>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</si>
  <si>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</si>
  <si>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</si>
  <si>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</si>
  <si>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</si>
  <si>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</si>
  <si>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</si>
  <si>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</si>
  <si>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</si>
  <si>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</si>
  <si>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</si>
  <si>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</si>
  <si>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</si>
  <si>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</si>
  <si>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</si>
  <si>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</si>
  <si>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</si>
  <si>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</si>
  <si>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</si>
  <si>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</si>
  <si>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</si>
  <si>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</si>
  <si>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</si>
  <si>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</si>
  <si>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</si>
  <si>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</si>
  <si>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</si>
  <si>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</si>
  <si>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</si>
  <si>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</si>
  <si>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</si>
  <si>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</si>
  <si>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</si>
  <si>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</si>
  <si>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</si>
  <si>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</si>
  <si>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</si>
  <si>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</si>
  <si>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</si>
  <si>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</si>
  <si>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</si>
  <si>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</si>
  <si>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</si>
  <si>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</si>
  <si>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</si>
  <si>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</si>
  <si>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</si>
  <si>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</si>
  <si>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</si>
  <si>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</si>
  <si>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</si>
  <si>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</si>
  <si>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</si>
  <si>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</si>
  <si>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</si>
  <si>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</si>
  <si>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</si>
  <si>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</si>
  <si>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</si>
  <si>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</si>
  <si>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</si>
  <si>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</si>
  <si>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</si>
  <si>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</si>
  <si>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</si>
  <si>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</si>
  <si>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</si>
  <si>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</si>
  <si>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</si>
  <si>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</si>
  <si>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</si>
  <si>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</si>
  <si>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</si>
  <si>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</si>
  <si>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</si>
  <si>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</si>
  <si>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</si>
  <si>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</si>
  <si>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</si>
  <si>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</si>
  <si>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</si>
  <si>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</si>
  <si>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</si>
  <si>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</si>
  <si>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</si>
  <si>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</si>
  <si>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</si>
  <si>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</si>
  <si>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</si>
  <si>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</si>
  <si>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</si>
  <si>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</si>
  <si>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</si>
  <si>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</si>
  <si>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</si>
  <si>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</si>
  <si>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</si>
  <si>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</si>
  <si>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</si>
  <si>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</si>
  <si>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</si>
  <si>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</si>
  <si>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</si>
  <si>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</si>
  <si>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</si>
  <si>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</si>
  <si>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</si>
  <si>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</si>
  <si>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</si>
  <si>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</si>
  <si>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</si>
  <si>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</si>
  <si>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</si>
  <si>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</si>
  <si>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</si>
  <si>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</si>
  <si>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</si>
  <si>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</si>
  <si>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</si>
  <si>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</si>
  <si>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</si>
  <si>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</si>
  <si>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</si>
  <si>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</si>
  <si>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</si>
  <si>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</si>
  <si>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</si>
  <si>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</si>
  <si>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</si>
  <si>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</si>
  <si>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</si>
  <si>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</si>
  <si>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</si>
  <si>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</si>
  <si>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</si>
  <si>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</si>
  <si>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</si>
  <si>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</si>
  <si>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</si>
  <si>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</si>
  <si>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</si>
  <si>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</si>
  <si>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</si>
  <si>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</si>
  <si>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</si>
  <si>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</si>
  <si>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</si>
  <si>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</si>
  <si>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</si>
  <si>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</si>
  <si>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</si>
  <si>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</si>
  <si>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</si>
  <si>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</si>
  <si>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</si>
  <si>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</si>
  <si>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</si>
  <si>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</si>
  <si>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</si>
  <si>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</si>
  <si>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</si>
  <si>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</si>
  <si>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</si>
  <si>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</si>
  <si>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</si>
  <si>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</si>
  <si>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</si>
  <si>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</si>
  <si>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</si>
  <si>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</si>
  <si>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</si>
  <si>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</si>
  <si>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</si>
  <si>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</si>
  <si>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</si>
  <si>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</si>
  <si>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</si>
  <si>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</si>
  <si>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</si>
  <si>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</si>
  <si>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</si>
  <si>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</si>
  <si>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</si>
  <si>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</si>
  <si>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</si>
  <si>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</si>
  <si>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</si>
  <si>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</si>
  <si>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</si>
  <si>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</si>
  <si>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</si>
  <si>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</si>
  <si>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</si>
  <si>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</si>
  <si>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</si>
  <si>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</si>
  <si>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</si>
  <si>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</si>
  <si>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</si>
  <si>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</si>
  <si>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</si>
  <si>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</si>
  <si>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</si>
  <si>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</si>
  <si>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</si>
  <si>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</si>
  <si>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</si>
  <si>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</si>
  <si>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</si>
  <si>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</si>
  <si>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</si>
  <si>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</si>
  <si>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</si>
  <si>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</si>
  <si>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</si>
  <si>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</si>
  <si>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</si>
  <si>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</si>
  <si>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</si>
  <si>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</si>
  <si>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</si>
  <si>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</si>
  <si>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</si>
  <si>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</si>
  <si>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</si>
  <si>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</si>
  <si>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</si>
  <si>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</si>
  <si>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</si>
  <si>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</si>
  <si>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</si>
  <si>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</si>
  <si>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</si>
  <si>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</si>
  <si>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</si>
  <si>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</si>
  <si>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</si>
  <si>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</si>
  <si>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</si>
  <si>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</si>
  <si>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</si>
  <si>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</si>
  <si>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</si>
  <si>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</si>
  <si>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</si>
  <si>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</si>
  <si>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</si>
  <si>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</si>
  <si>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</si>
  <si>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</si>
  <si>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</si>
  <si>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</si>
  <si>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</si>
  <si>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</si>
  <si>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</si>
  <si>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</si>
  <si>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</si>
  <si>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</si>
  <si>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</si>
  <si>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</si>
  <si>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</si>
  <si>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</si>
  <si>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</si>
  <si>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</si>
  <si>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</si>
  <si>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</si>
  <si>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</si>
  <si>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</si>
  <si>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</si>
  <si>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</si>
  <si>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</si>
  <si>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</si>
  <si>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</si>
  <si>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</si>
  <si>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</si>
  <si>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</si>
  <si>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</si>
  <si>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</si>
  <si>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</si>
  <si>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</si>
  <si>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</si>
  <si>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</si>
  <si>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</si>
  <si>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</si>
  <si>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</si>
  <si>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</si>
  <si>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</si>
  <si>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</si>
  <si>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</si>
  <si>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</si>
  <si>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</si>
  <si>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</si>
  <si>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</si>
  <si>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</si>
  <si>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</si>
  <si>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</si>
  <si>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</si>
  <si>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</si>
  <si>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</si>
  <si>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</si>
  <si>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</si>
  <si>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</si>
  <si>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</si>
  <si>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</si>
  <si>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</si>
  <si>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</si>
  <si>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</si>
  <si>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</si>
  <si>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</si>
  <si>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</si>
  <si>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</si>
  <si>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</si>
  <si>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</si>
  <si>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</si>
  <si>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</si>
  <si>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</si>
  <si>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</si>
  <si>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</si>
  <si>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</si>
  <si>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</si>
  <si>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</si>
  <si>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</si>
  <si>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</si>
  <si>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</si>
  <si>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</si>
  <si>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</si>
  <si>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</si>
  <si>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</si>
  <si>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</si>
  <si>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</si>
  <si>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</si>
  <si>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</si>
  <si>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</si>
  <si>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</si>
  <si>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</si>
  <si>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</si>
  <si>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</si>
  <si>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</si>
  <si>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</si>
  <si>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</si>
  <si>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</si>
  <si>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</si>
  <si>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</si>
  <si>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</si>
  <si>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</si>
  <si>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</si>
  <si>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</si>
  <si>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</si>
  <si>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</si>
  <si>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</si>
  <si>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</si>
  <si>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</si>
  <si>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</si>
  <si>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</si>
  <si>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</si>
  <si>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</si>
  <si>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</si>
  <si>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</si>
  <si>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</si>
  <si>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</si>
  <si>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</si>
  <si>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</si>
  <si>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</si>
  <si>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</si>
  <si>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</si>
  <si>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</si>
  <si>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</si>
  <si>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</si>
  <si>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</si>
  <si>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</si>
  <si>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</si>
  <si>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</si>
  <si>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</si>
  <si>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</si>
  <si>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</si>
  <si>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</si>
  <si>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</si>
  <si>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</si>
  <si>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</si>
  <si>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</si>
  <si>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</si>
  <si>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</si>
  <si>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</si>
  <si>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</si>
  <si>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</si>
  <si>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</si>
  <si>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</si>
  <si>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</si>
  <si>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</si>
  <si>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</si>
  <si>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</si>
  <si>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</si>
  <si>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</si>
  <si>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</si>
  <si>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</si>
  <si>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</si>
  <si>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</si>
  <si>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</si>
  <si>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</si>
  <si>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</si>
  <si>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</si>
  <si>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</si>
  <si>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</si>
  <si>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</si>
  <si>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</si>
  <si>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</si>
  <si>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</si>
  <si>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</si>
  <si>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</si>
  <si>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</si>
  <si>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</si>
  <si>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</si>
  <si>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</si>
  <si>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</si>
  <si>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</si>
  <si>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</si>
  <si>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</si>
  <si>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</si>
  <si>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</si>
  <si>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</si>
  <si>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</si>
  <si>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</si>
  <si>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</si>
  <si>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</si>
  <si>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</si>
  <si>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</si>
  <si>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</si>
  <si>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</si>
  <si>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</si>
  <si>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</si>
  <si>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</si>
  <si>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</si>
  <si>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</si>
  <si>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</si>
  <si>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</si>
  <si>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</si>
  <si>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</si>
  <si>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</si>
  <si>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</si>
  <si>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</si>
  <si>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</si>
  <si>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</si>
  <si>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</si>
  <si>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</si>
  <si>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</si>
  <si>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</si>
  <si>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</si>
  <si>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</si>
  <si>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</si>
  <si>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</si>
  <si>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</si>
  <si>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</si>
  <si>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</si>
  <si>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</si>
  <si>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</si>
  <si>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</si>
  <si>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</si>
  <si>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</si>
  <si>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</si>
  <si>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</si>
  <si>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</si>
  <si>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</si>
  <si>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</si>
  <si>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</si>
  <si>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</si>
  <si>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</si>
  <si>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</si>
  <si>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</si>
  <si>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</si>
  <si>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</si>
  <si>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</si>
  <si>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</si>
  <si>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</si>
  <si>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</si>
  <si>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</si>
  <si>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</si>
  <si>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</si>
  <si>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</si>
  <si>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</si>
  <si>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</si>
  <si>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</si>
  <si>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</si>
  <si>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</si>
  <si>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</si>
  <si>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</si>
  <si>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</si>
  <si>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</si>
  <si>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</si>
  <si>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</si>
  <si>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</si>
  <si>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</si>
  <si>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</si>
  <si>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</si>
  <si>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</si>
  <si>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</si>
  <si>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</si>
  <si>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</si>
  <si>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</si>
  <si>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</si>
  <si>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</si>
  <si>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</si>
  <si>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</si>
  <si>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</si>
  <si>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</si>
  <si>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</si>
  <si>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</si>
  <si>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</si>
  <si>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</si>
  <si>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</si>
  <si>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</si>
  <si>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</si>
  <si>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</si>
  <si>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</si>
  <si>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</si>
  <si>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</si>
  <si>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</si>
  <si>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</si>
  <si>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</si>
  <si>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</si>
  <si>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</si>
  <si>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</si>
  <si>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</si>
  <si>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</si>
  <si>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</si>
  <si>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</si>
  <si>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</si>
  <si>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</si>
  <si>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</si>
  <si>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</si>
  <si>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</si>
  <si>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</si>
  <si>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</si>
  <si>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</si>
  <si>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</si>
  <si>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</si>
  <si>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</si>
  <si>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</si>
  <si>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</si>
  <si>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</si>
  <si>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</si>
  <si>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</si>
  <si>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</si>
  <si>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</si>
  <si>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</si>
  <si>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</si>
  <si>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</si>
  <si>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</si>
  <si>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</si>
  <si>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</si>
  <si>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</si>
  <si>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</si>
  <si>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</si>
  <si>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</si>
  <si>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</si>
  <si>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</si>
  <si>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</si>
  <si>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</si>
  <si>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</si>
  <si>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</si>
  <si>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</si>
  <si>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</si>
  <si>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</si>
  <si>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</si>
  <si>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</si>
  <si>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</si>
  <si>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</si>
  <si>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</si>
  <si>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</si>
  <si>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</si>
  <si>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</si>
  <si>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</si>
  <si>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</si>
  <si>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</si>
  <si>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</si>
  <si>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</si>
  <si>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</si>
  <si>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</si>
  <si>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</si>
  <si>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</si>
  <si>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</si>
  <si>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</si>
  <si>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</si>
  <si>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</si>
  <si>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</si>
  <si>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</si>
  <si>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</si>
  <si>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</si>
  <si>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</si>
  <si>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</si>
  <si>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</si>
  <si>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</si>
  <si>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</si>
  <si>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</si>
  <si>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</si>
  <si>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</si>
  <si>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</si>
  <si>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</si>
  <si>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</si>
  <si>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</si>
  <si>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</si>
  <si>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</si>
  <si>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</si>
  <si>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</si>
  <si>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</si>
  <si>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</si>
  <si>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</si>
  <si>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</si>
  <si>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</si>
  <si>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</si>
  <si>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</si>
  <si>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</si>
  <si>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</si>
  <si>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</si>
  <si>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</si>
  <si>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</si>
  <si>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</si>
  <si>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</si>
  <si>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</si>
  <si>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</si>
  <si>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</si>
  <si>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</si>
  <si>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</si>
  <si>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</si>
  <si>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</si>
  <si>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</si>
  <si>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</si>
  <si>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</si>
  <si>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</si>
  <si>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</si>
  <si>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</si>
  <si>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</si>
  <si>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</si>
  <si>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</si>
  <si>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</si>
  <si>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</si>
  <si>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</si>
  <si>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</si>
  <si>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</si>
  <si>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</si>
  <si>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</si>
  <si>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</si>
  <si>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</si>
  <si>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</si>
  <si>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</si>
  <si>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</si>
  <si>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</si>
  <si>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</si>
  <si>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</si>
  <si>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</si>
  <si>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</si>
  <si>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</si>
  <si>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</si>
  <si>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</si>
  <si>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</si>
  <si>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</si>
  <si>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</si>
  <si>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</si>
  <si>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</si>
  <si>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</si>
  <si>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</si>
  <si>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</si>
  <si>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</si>
  <si>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</si>
  <si>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</si>
  <si>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</si>
  <si>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</si>
  <si>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</si>
  <si>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</si>
  <si>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</si>
  <si>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</si>
  <si>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</si>
  <si>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</si>
  <si>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</si>
  <si>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</si>
  <si>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</si>
  <si>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</si>
  <si>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</si>
  <si>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</si>
  <si>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</si>
  <si>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</si>
  <si>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</si>
  <si>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</si>
  <si>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</si>
  <si>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</si>
  <si>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</si>
  <si>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</si>
  <si>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</si>
  <si>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</si>
  <si>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</si>
  <si>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</si>
  <si>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</si>
  <si>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</si>
  <si>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</si>
  <si>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</si>
  <si>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</si>
  <si>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</si>
  <si>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</si>
  <si>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</si>
  <si>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</si>
  <si>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</si>
  <si>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</si>
  <si>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</si>
  <si>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</si>
  <si>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</si>
  <si>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</si>
  <si>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</si>
  <si>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</si>
  <si>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</si>
  <si>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</si>
  <si>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</si>
  <si>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</si>
  <si>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</si>
  <si>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</si>
  <si>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</si>
  <si>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</si>
  <si>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</si>
  <si>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</si>
  <si>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</si>
  <si>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</si>
  <si>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</si>
  <si>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</si>
  <si>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</si>
  <si>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</si>
  <si>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</si>
  <si>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</si>
  <si>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</si>
  <si>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</si>
  <si>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</si>
  <si>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</si>
  <si>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</si>
  <si>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</si>
  <si>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</si>
  <si>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</si>
  <si>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</si>
  <si>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</si>
  <si>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</si>
  <si>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</si>
  <si>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</si>
  <si>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</si>
  <si>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</si>
  <si>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</si>
  <si>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</si>
  <si>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</si>
  <si>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</si>
  <si>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</si>
  <si>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</si>
  <si>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</si>
  <si>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</si>
  <si>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</si>
  <si>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</si>
  <si>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</si>
  <si>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</si>
  <si>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</si>
  <si>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</si>
  <si>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</si>
  <si>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</si>
  <si>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</si>
  <si>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</si>
  <si>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</si>
  <si>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</si>
  <si>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</si>
  <si>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</si>
  <si>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</si>
  <si>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</si>
  <si>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</si>
  <si>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</si>
  <si>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</si>
  <si>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</si>
  <si>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</si>
  <si>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</si>
  <si>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</si>
  <si>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</si>
  <si>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</si>
  <si>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</si>
  <si>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</si>
  <si>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</si>
  <si>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</si>
  <si>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</si>
  <si>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</si>
  <si>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</si>
  <si>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</si>
  <si>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</si>
  <si>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</si>
  <si>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</si>
  <si>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</si>
  <si>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</si>
  <si>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</si>
  <si>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</si>
  <si>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</si>
  <si>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</si>
  <si>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</si>
  <si>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</si>
  <si>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</si>
  <si>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</si>
  <si>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</si>
  <si>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</si>
  <si>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</si>
  <si>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</si>
  <si>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</si>
  <si>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</si>
  <si>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</si>
  <si>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</si>
  <si>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</si>
  <si>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</si>
  <si>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</si>
  <si>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</si>
  <si>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</si>
  <si>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</si>
  <si>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</si>
  <si>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</si>
  <si>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</si>
  <si>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</si>
  <si>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</si>
  <si>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</si>
  <si>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</si>
  <si>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</si>
  <si>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</si>
  <si>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</si>
  <si>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</si>
  <si>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</si>
  <si>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</si>
  <si>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</si>
  <si>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</si>
  <si>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</si>
  <si>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</si>
  <si>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</si>
  <si>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</si>
  <si>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</si>
  <si>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</si>
  <si>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</si>
  <si>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</si>
  <si>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</si>
  <si>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</si>
  <si>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</si>
  <si>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</si>
  <si>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</si>
  <si>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</si>
  <si>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</si>
  <si>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</si>
  <si>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</si>
  <si>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</si>
  <si>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</si>
  <si>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</si>
  <si>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</si>
  <si>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</si>
  <si>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</si>
  <si>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</si>
  <si>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</si>
  <si>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</si>
  <si>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</si>
  <si>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</si>
  <si>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</si>
  <si>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</si>
  <si>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</si>
  <si>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</si>
  <si>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</si>
  <si>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</si>
  <si>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</si>
  <si>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</si>
  <si>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</si>
  <si>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</si>
  <si>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</si>
  <si>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</si>
  <si>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</si>
  <si>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</si>
  <si>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</si>
  <si>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</si>
  <si>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</si>
  <si>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</si>
  <si>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</si>
  <si>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</si>
  <si>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</si>
  <si>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</si>
  <si>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</si>
  <si>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</si>
  <si>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</si>
  <si>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</si>
  <si>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</si>
  <si>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</si>
  <si>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</si>
  <si>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</si>
  <si>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</si>
  <si>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</si>
  <si>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</si>
  <si>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</si>
  <si>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</si>
  <si>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</si>
  <si>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</si>
  <si>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</si>
  <si>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</si>
  <si>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</si>
  <si>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</si>
  <si>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</si>
  <si>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</si>
  <si>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</si>
  <si>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</si>
  <si>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</si>
  <si>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</si>
  <si>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</si>
  <si>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</si>
  <si>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</si>
  <si>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</si>
  <si>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</si>
  <si>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</si>
  <si>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</si>
  <si>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</si>
  <si>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</si>
  <si>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</si>
  <si>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</si>
  <si>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</si>
  <si>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</si>
  <si>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</si>
  <si>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</si>
  <si>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</si>
  <si>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</si>
  <si>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</si>
  <si>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</si>
  <si>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</si>
  <si>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</si>
  <si>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</si>
  <si>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</si>
  <si>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</si>
  <si>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</si>
  <si>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</si>
  <si>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</si>
  <si>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</si>
  <si>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</si>
  <si>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</si>
  <si>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</si>
  <si>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</si>
  <si>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</si>
  <si>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</si>
  <si>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</si>
  <si>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</si>
  <si>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</si>
  <si>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</si>
  <si>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</si>
  <si>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</si>
  <si>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</si>
  <si>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</si>
  <si>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</si>
  <si>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</si>
  <si>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</si>
  <si>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</si>
  <si>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</si>
  <si>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</si>
  <si>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</si>
  <si>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</si>
  <si>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</si>
  <si>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</si>
  <si>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</si>
  <si>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</si>
  <si>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</si>
  <si>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</si>
  <si>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</si>
  <si>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</si>
  <si>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</si>
  <si>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</si>
  <si>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</si>
  <si>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</si>
  <si>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</si>
  <si>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</si>
  <si>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</si>
  <si>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</si>
  <si>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</si>
  <si>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</si>
  <si>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</si>
  <si>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</si>
  <si>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</si>
  <si>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</si>
  <si>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</si>
  <si>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</si>
  <si>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</si>
  <si>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</si>
  <si>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</si>
  <si>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</si>
  <si>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</si>
  <si>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</si>
  <si>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</si>
  <si>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</si>
  <si>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</si>
  <si>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</si>
  <si>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</si>
  <si>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</si>
  <si>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</si>
  <si>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</si>
  <si>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</si>
  <si>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</si>
  <si>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</si>
  <si>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</si>
  <si>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</si>
  <si>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</si>
  <si>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</si>
  <si>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</si>
  <si>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</si>
  <si>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</si>
  <si>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</si>
  <si>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</si>
  <si>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</si>
  <si>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</si>
  <si>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</si>
  <si>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</si>
  <si>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</si>
  <si>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</si>
  <si>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</si>
  <si>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</si>
  <si>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</si>
  <si>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</si>
  <si>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</si>
  <si>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</si>
  <si>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</si>
  <si>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</si>
  <si>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</si>
  <si>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</si>
  <si>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</si>
  <si>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</si>
  <si>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</si>
  <si>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</si>
  <si>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</si>
  <si>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</si>
  <si>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</si>
  <si>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</si>
  <si>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</si>
  <si>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</si>
  <si>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</si>
  <si>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</si>
  <si>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</si>
  <si>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</si>
  <si>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</si>
  <si>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</si>
  <si>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</si>
  <si>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</si>
  <si>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</si>
  <si>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</si>
  <si>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</si>
  <si>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</si>
  <si>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</si>
  <si>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</si>
  <si>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</si>
  <si>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</si>
  <si>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</si>
  <si>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</si>
  <si>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</si>
  <si>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</si>
  <si>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</si>
  <si>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</si>
  <si>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</si>
  <si>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</si>
  <si>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</si>
  <si>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</si>
  <si>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</si>
  <si>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</si>
  <si>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</si>
  <si>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</si>
  <si>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</si>
  <si>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</si>
  <si>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</si>
  <si>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</si>
  <si>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</si>
  <si>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</si>
  <si>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</si>
  <si>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</si>
  <si>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</si>
  <si>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</si>
  <si>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</si>
  <si>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</si>
  <si>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</si>
  <si>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</si>
  <si>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</si>
  <si>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</si>
  <si>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</si>
  <si>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</si>
  <si>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</si>
  <si>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</si>
  <si>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</si>
  <si>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</si>
  <si>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</si>
  <si>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</si>
  <si>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</si>
  <si>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</si>
  <si>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</si>
  <si>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</si>
  <si>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</si>
  <si>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</si>
  <si>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</si>
  <si>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</si>
  <si>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</si>
  <si>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</si>
  <si>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</si>
  <si>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</si>
  <si>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</si>
  <si>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</si>
  <si>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</si>
  <si>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</si>
  <si>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</si>
  <si>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</si>
  <si>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</si>
  <si>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</si>
  <si>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</si>
  <si>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</si>
  <si>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</si>
  <si>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</si>
  <si>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</si>
  <si>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</si>
  <si>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</si>
  <si>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</si>
  <si>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</si>
  <si>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</si>
  <si>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</si>
  <si>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</si>
  <si>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</si>
  <si>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</si>
  <si>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</si>
  <si>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</si>
  <si>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</si>
  <si>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</si>
  <si>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</si>
  <si>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</si>
  <si>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</si>
  <si>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</si>
  <si>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</si>
  <si>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</si>
  <si>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</si>
  <si>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</si>
  <si>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</si>
  <si>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</si>
  <si>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</si>
  <si>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</si>
  <si>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</si>
  <si>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</si>
  <si>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</si>
  <si>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</si>
  <si>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</si>
  <si>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</si>
  <si>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</si>
  <si>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</si>
  <si>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</si>
  <si>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</si>
  <si>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</si>
  <si>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</si>
  <si>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</si>
  <si>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</si>
  <si>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</si>
  <si>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</si>
  <si>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</si>
  <si>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</si>
  <si>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</si>
  <si>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</si>
  <si>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</si>
  <si>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</si>
  <si>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</si>
  <si>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</si>
  <si>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</si>
  <si>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</si>
  <si>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</si>
  <si>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</si>
  <si>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</si>
  <si>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</si>
  <si>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</si>
  <si>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</si>
  <si>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</si>
  <si>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</si>
  <si>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</si>
  <si>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</si>
  <si>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</si>
  <si>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</si>
  <si>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</si>
  <si>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</si>
  <si>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</si>
  <si>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</si>
  <si>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</si>
  <si>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</si>
  <si>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</si>
  <si>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</si>
  <si>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</si>
  <si>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</si>
  <si>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</si>
  <si>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</si>
  <si>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</si>
  <si>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</si>
  <si>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</si>
  <si>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</si>
  <si>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</si>
  <si>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</si>
  <si>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</si>
  <si>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</si>
  <si>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</si>
  <si>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</si>
  <si>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</si>
  <si>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</si>
  <si>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</si>
  <si>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</si>
  <si>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</si>
  <si>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</si>
  <si>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</si>
  <si>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</si>
  <si>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</si>
  <si>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</si>
  <si>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</si>
  <si>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</si>
  <si>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</si>
  <si>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</si>
  <si>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</si>
  <si>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</si>
  <si>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</si>
  <si>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</si>
  <si>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</si>
  <si>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</si>
  <si>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</si>
  <si>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</si>
  <si>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</si>
  <si>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</si>
  <si>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</si>
  <si>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</si>
  <si>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</si>
  <si>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</si>
  <si>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</si>
  <si>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</si>
  <si>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</si>
  <si>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</si>
  <si>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</si>
  <si>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</si>
  <si>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</si>
  <si>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</si>
  <si>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</si>
  <si>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</si>
  <si>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</si>
  <si>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</si>
  <si>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</si>
  <si>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</si>
  <si>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</si>
  <si>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</si>
  <si>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</si>
  <si>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</si>
  <si>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</si>
  <si>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</si>
  <si>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</si>
  <si>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</si>
  <si>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</si>
  <si>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</si>
  <si>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</si>
  <si>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</si>
  <si>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</si>
  <si>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</si>
  <si>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</si>
  <si>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</si>
  <si>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</si>
  <si>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</si>
  <si>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</si>
  <si>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</si>
  <si>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</si>
  <si>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</si>
  <si>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</si>
  <si>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</si>
  <si>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</si>
  <si>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</si>
  <si>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</si>
  <si>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</si>
  <si>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</si>
  <si>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</si>
  <si>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</si>
  <si>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</si>
  <si>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</si>
  <si>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</si>
  <si>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</si>
  <si>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</si>
  <si>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</si>
  <si>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</si>
  <si>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</si>
  <si>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</si>
  <si>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</si>
  <si>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</si>
  <si>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</si>
  <si>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</si>
  <si>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</si>
  <si>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</si>
  <si>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</si>
  <si>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</si>
  <si>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</si>
  <si>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</si>
  <si>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</si>
  <si>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</si>
  <si>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</si>
  <si>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</si>
  <si>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</si>
  <si>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</si>
  <si>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</si>
  <si>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</si>
  <si>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</si>
  <si>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</si>
  <si>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</si>
  <si>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</si>
  <si>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</si>
  <si>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</si>
  <si>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</si>
  <si>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</si>
  <si>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</si>
  <si>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</si>
  <si>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</si>
  <si>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</si>
  <si>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</si>
  <si>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</si>
  <si>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</si>
  <si>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</si>
  <si>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</si>
  <si>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</si>
  <si>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</si>
  <si>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</si>
  <si>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</si>
  <si>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</si>
  <si>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</si>
  <si>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</si>
  <si>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</si>
  <si>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</si>
  <si>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</si>
  <si>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</si>
  <si>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</si>
  <si>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</si>
  <si>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</si>
  <si>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</si>
  <si>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</si>
  <si>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</si>
  <si>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</si>
  <si>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</si>
  <si>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</si>
  <si>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</si>
  <si>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</si>
  <si>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</si>
  <si>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</si>
  <si>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</si>
  <si>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</si>
  <si>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</si>
  <si>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</si>
  <si>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</si>
  <si>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</si>
  <si>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</si>
  <si>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</si>
  <si>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</si>
  <si>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</si>
  <si>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</si>
  <si>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</si>
  <si>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</si>
  <si>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</si>
  <si>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</si>
  <si>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</si>
  <si>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</si>
  <si>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</si>
  <si>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</si>
  <si>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</si>
  <si>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</si>
  <si>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</si>
  <si>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</si>
  <si>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</si>
  <si>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</si>
  <si>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</si>
  <si>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</si>
  <si>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</si>
  <si>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</si>
  <si>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</si>
  <si>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</si>
  <si>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</si>
  <si>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</si>
  <si>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</si>
  <si>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</si>
  <si>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</si>
  <si>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</si>
  <si>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</si>
  <si>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</si>
  <si>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</si>
  <si>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</si>
  <si>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</si>
  <si>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</si>
  <si>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</si>
  <si>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</si>
  <si>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</si>
  <si>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</si>
  <si>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</si>
  <si>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</si>
  <si>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</si>
  <si>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</si>
  <si>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</si>
  <si>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</si>
  <si>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</si>
  <si>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</si>
  <si>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</si>
  <si>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</si>
  <si>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</si>
  <si>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</si>
  <si>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</si>
  <si>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</si>
  <si>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</si>
  <si>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</si>
  <si>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</si>
  <si>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</si>
  <si>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</si>
  <si>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</si>
  <si>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</si>
  <si>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</si>
  <si>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</si>
  <si>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</si>
  <si>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</si>
  <si>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</si>
  <si>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</si>
  <si>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</si>
  <si>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</si>
  <si>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</si>
  <si>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</si>
  <si>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</si>
  <si>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</si>
  <si>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</si>
  <si>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</si>
  <si>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</si>
  <si>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</si>
  <si>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</si>
  <si>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</si>
  <si>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</si>
  <si>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</si>
  <si>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</si>
  <si>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</si>
  <si>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</si>
  <si>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</si>
  <si>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</si>
  <si>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</si>
  <si>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</si>
  <si>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</si>
  <si>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</si>
  <si>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</si>
  <si>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</si>
  <si>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</si>
  <si>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</si>
  <si>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</si>
  <si>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</si>
  <si>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</si>
  <si>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</si>
  <si>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</si>
  <si>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</si>
  <si>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</si>
  <si>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</si>
  <si>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</si>
  <si>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</si>
  <si>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</si>
  <si>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</si>
  <si>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</si>
  <si>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</si>
  <si>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</si>
  <si>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</si>
  <si>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</si>
  <si>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</si>
  <si>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</si>
  <si>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</si>
  <si>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</si>
  <si>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</si>
  <si>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</si>
  <si>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</si>
  <si>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</si>
  <si>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</si>
  <si>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</si>
  <si>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</si>
  <si>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</si>
  <si>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</si>
  <si>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</si>
  <si>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</si>
  <si>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</si>
  <si>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</si>
  <si>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</si>
  <si>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</si>
  <si>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</si>
  <si>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</si>
  <si>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</si>
  <si>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</si>
  <si>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</si>
  <si>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</si>
  <si>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</si>
  <si>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</si>
  <si>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</si>
  <si>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</si>
  <si>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</si>
  <si>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</si>
  <si>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</si>
  <si>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</si>
  <si>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</si>
  <si>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</si>
  <si>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</si>
  <si>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</si>
  <si>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</si>
  <si>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</si>
  <si>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</si>
  <si>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</si>
  <si>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</si>
  <si>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</si>
  <si>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</si>
  <si>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</si>
  <si>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</si>
  <si>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</si>
  <si>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</si>
  <si>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</si>
  <si>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</si>
  <si>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</si>
  <si>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</si>
  <si>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</si>
  <si>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</si>
  <si>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</si>
  <si>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</si>
  <si>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</si>
  <si>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</si>
  <si>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</si>
  <si>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</si>
  <si>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</si>
  <si>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</si>
  <si>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</si>
  <si>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</si>
  <si>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</si>
  <si>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</si>
  <si>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</si>
  <si>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</si>
  <si>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</si>
  <si>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</si>
  <si>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</si>
  <si>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</si>
  <si>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</si>
  <si>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</si>
  <si>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</si>
  <si>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</si>
  <si>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</si>
  <si>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</si>
  <si>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</si>
  <si>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</si>
  <si>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</si>
  <si>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</si>
  <si>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</si>
  <si>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</si>
  <si>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</si>
  <si>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</si>
  <si>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</si>
  <si>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</si>
  <si>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</si>
  <si>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</si>
  <si>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</si>
  <si>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</si>
  <si>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</si>
  <si>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</si>
  <si>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</si>
  <si>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</si>
  <si>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</si>
  <si>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</si>
  <si>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</si>
  <si>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</si>
  <si>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</si>
  <si>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</si>
  <si>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</si>
  <si>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</si>
  <si>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</si>
  <si>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</si>
  <si>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</si>
  <si>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</si>
  <si>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</si>
  <si>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</si>
  <si>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</si>
  <si>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</si>
  <si>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</si>
  <si>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</si>
  <si>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</si>
  <si>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</si>
  <si>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</si>
  <si>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</si>
  <si>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</si>
  <si>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</si>
  <si>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</si>
  <si>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</si>
  <si>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</si>
  <si>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</si>
  <si>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</si>
  <si>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</si>
  <si>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</si>
  <si>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</si>
  <si>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</si>
  <si>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</si>
  <si>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</si>
  <si>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</si>
  <si>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</si>
  <si>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</si>
  <si>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</si>
  <si>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</si>
  <si>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</si>
  <si>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</si>
  <si>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</si>
  <si>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</si>
  <si>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</si>
  <si>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</si>
  <si>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</si>
  <si>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</si>
  <si>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</si>
  <si>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</si>
  <si>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</si>
  <si>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</si>
  <si>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</si>
  <si>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</si>
  <si>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</si>
  <si>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</si>
  <si>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</si>
  <si>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</si>
  <si>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</si>
  <si>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</si>
  <si>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</si>
  <si>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</si>
  <si>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</si>
  <si>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</si>
  <si>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</si>
  <si>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</si>
  <si>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</si>
  <si>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</si>
  <si>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</si>
  <si>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</si>
  <si>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</si>
  <si>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</si>
  <si>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</si>
  <si>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</si>
  <si>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</si>
  <si>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</si>
  <si>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</si>
  <si>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</si>
  <si>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</si>
  <si>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</si>
  <si>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</si>
  <si>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</si>
  <si>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</si>
  <si>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</si>
  <si>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</si>
  <si>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</si>
  <si>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</si>
  <si>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</si>
  <si>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</si>
  <si>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</si>
  <si>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</si>
  <si>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</si>
  <si>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</si>
  <si>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</si>
  <si>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</si>
  <si>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</si>
  <si>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</si>
  <si>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</si>
  <si>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</si>
  <si>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</si>
  <si>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</si>
  <si>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</si>
  <si>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</si>
  <si>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</si>
  <si>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</si>
  <si>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</si>
  <si>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</si>
  <si>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</si>
  <si>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</si>
  <si>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</si>
  <si>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</si>
  <si>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</si>
  <si>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</si>
  <si>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</si>
  <si>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</si>
  <si>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</si>
  <si>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</si>
  <si>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</si>
  <si>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</si>
  <si>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</si>
  <si>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</si>
  <si>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</si>
  <si>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</si>
  <si>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</si>
  <si>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</si>
  <si>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</si>
  <si>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</si>
  <si>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</si>
  <si>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</si>
  <si>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</si>
  <si>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</si>
  <si>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</si>
  <si>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</si>
  <si>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</si>
  <si>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</si>
  <si>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</si>
  <si>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</si>
  <si>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</si>
  <si>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</si>
  <si>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</si>
  <si>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</si>
  <si>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</si>
  <si>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</si>
  <si>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</si>
  <si>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</si>
  <si>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</si>
  <si>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</si>
  <si>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</si>
  <si>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</si>
  <si>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</si>
  <si>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</si>
  <si>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</si>
  <si>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</si>
  <si>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</si>
  <si>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</si>
  <si>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</si>
  <si>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</si>
  <si>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</si>
  <si>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</si>
  <si>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</si>
  <si>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</si>
  <si>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</si>
  <si>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</si>
  <si>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</si>
  <si>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</si>
  <si>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</si>
  <si>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</si>
  <si>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</si>
  <si>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</si>
  <si>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</si>
  <si>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</si>
  <si>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</si>
  <si>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</si>
  <si>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</si>
  <si>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</si>
  <si>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</si>
  <si>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</si>
  <si>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</si>
  <si>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</si>
  <si>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</si>
  <si>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</si>
  <si>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</si>
  <si>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</si>
  <si>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</si>
  <si>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</si>
  <si>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</si>
  <si>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</si>
  <si>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</si>
  <si>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</si>
  <si>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</si>
  <si>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</si>
  <si>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</si>
  <si>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</si>
  <si>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</si>
  <si>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</si>
  <si>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</si>
  <si>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</si>
  <si>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</si>
  <si>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</si>
  <si>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</si>
  <si>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</si>
  <si>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</si>
  <si>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</si>
  <si>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</si>
  <si>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</si>
  <si>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</si>
  <si>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</si>
  <si>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</si>
  <si>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</si>
  <si>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</si>
  <si>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</si>
  <si>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</si>
  <si>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</si>
  <si>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</si>
  <si>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</si>
  <si>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</si>
  <si>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</si>
  <si>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</si>
  <si>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</si>
  <si>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</si>
  <si>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</si>
  <si>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</si>
  <si>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</si>
  <si>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</si>
  <si>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</si>
  <si>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</si>
  <si>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</si>
  <si>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</si>
  <si>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</si>
  <si>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</si>
  <si>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</si>
  <si>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</si>
  <si>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</si>
  <si>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</si>
  <si>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</si>
  <si>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</si>
  <si>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</si>
  <si>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</si>
  <si>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</si>
  <si>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</si>
  <si>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</si>
  <si>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</si>
  <si>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</si>
  <si>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</si>
  <si>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</si>
  <si>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</si>
  <si>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</si>
  <si>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</si>
  <si>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</si>
  <si>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</si>
  <si>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</si>
  <si>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</si>
  <si>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</si>
  <si>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</si>
  <si>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</si>
  <si>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</si>
  <si>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</si>
  <si>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</si>
  <si>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</si>
  <si>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</si>
  <si>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</si>
  <si>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</si>
  <si>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</si>
  <si>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</si>
  <si>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</si>
  <si>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</si>
  <si>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</si>
  <si>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</si>
  <si>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</si>
  <si>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</si>
  <si>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</si>
  <si>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</si>
  <si>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</si>
  <si>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</si>
  <si>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</si>
  <si>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</si>
  <si>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</si>
  <si>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</si>
  <si>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</si>
  <si>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</si>
  <si>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</si>
  <si>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</si>
  <si>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</si>
  <si>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</si>
  <si>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</si>
  <si>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</si>
  <si>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</si>
  <si>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</si>
  <si>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</si>
  <si>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</si>
  <si>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</si>
  <si>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</si>
  <si>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</si>
  <si>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</si>
  <si>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</si>
  <si>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</si>
  <si>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</si>
  <si>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</si>
  <si>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</si>
  <si>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</si>
  <si>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</si>
  <si>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</si>
  <si>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</si>
  <si>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</si>
  <si>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</si>
  <si>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</si>
  <si>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</si>
  <si>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</si>
  <si>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</si>
  <si>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</si>
  <si>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</si>
  <si>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</si>
  <si>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</si>
  <si>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</si>
  <si>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</si>
  <si>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</si>
  <si>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</si>
  <si>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</si>
  <si>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</si>
  <si>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</si>
  <si>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</si>
  <si>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</si>
  <si>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</si>
  <si>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</si>
  <si>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</si>
  <si>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</si>
  <si>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</si>
  <si>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</si>
  <si>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</si>
  <si>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</si>
  <si>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</si>
  <si>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</si>
  <si>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</si>
  <si>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</si>
  <si>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</si>
  <si>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</si>
  <si>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</si>
  <si>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</si>
  <si>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</si>
  <si>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</si>
  <si>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</si>
  <si>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</si>
  <si>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</si>
  <si>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</si>
  <si>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</si>
  <si>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</si>
  <si>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</si>
  <si>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</si>
  <si>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</si>
  <si>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</si>
  <si>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</si>
  <si>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</si>
  <si>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</si>
  <si>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</si>
  <si>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</si>
  <si>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</si>
  <si>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</si>
  <si>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</si>
  <si>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</si>
  <si>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</si>
  <si>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</si>
  <si>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</si>
  <si>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</si>
  <si>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</si>
  <si>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</si>
  <si>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</si>
  <si>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</si>
  <si>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</si>
  <si>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</si>
  <si>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</si>
  <si>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</si>
  <si>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</si>
  <si>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</si>
  <si>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</si>
  <si>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</si>
  <si>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</si>
  <si>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</si>
  <si>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</si>
  <si>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</si>
  <si>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</si>
  <si>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</si>
  <si>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</si>
  <si>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</si>
  <si>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</si>
  <si>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</si>
  <si>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</si>
  <si>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</si>
  <si>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</si>
  <si>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</si>
  <si>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</si>
  <si>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</si>
  <si>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</si>
  <si>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</si>
  <si>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</si>
  <si>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</si>
  <si>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</si>
  <si>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</si>
  <si>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</si>
  <si>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</si>
  <si>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</si>
  <si>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</si>
  <si>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</si>
  <si>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</si>
  <si>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</si>
  <si>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</si>
  <si>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</si>
  <si>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</si>
  <si>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</si>
  <si>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</si>
  <si>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</si>
  <si>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</si>
  <si>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</si>
  <si>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</si>
  <si>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</si>
  <si>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</si>
  <si>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</si>
  <si>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</si>
  <si>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</si>
  <si>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</si>
  <si>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</si>
  <si>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</si>
  <si>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</si>
  <si>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</si>
  <si>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</si>
  <si>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</si>
  <si>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</si>
  <si>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</si>
  <si>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</si>
  <si>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</si>
  <si>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</si>
  <si>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</si>
  <si>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</si>
  <si>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</si>
  <si>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</si>
  <si>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</si>
  <si>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</si>
  <si>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</si>
  <si>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</si>
  <si>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</si>
  <si>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</si>
  <si>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</si>
  <si>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</si>
  <si>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</si>
  <si>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</si>
  <si>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</si>
  <si>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</si>
  <si>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</si>
  <si>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</si>
  <si>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</si>
  <si>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</si>
  <si>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</si>
  <si>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</si>
  <si>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</si>
  <si>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</si>
  <si>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</si>
  <si>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</si>
  <si>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</si>
  <si>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</si>
  <si>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</si>
  <si>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</si>
  <si>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</si>
  <si>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</si>
  <si>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</si>
  <si>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</si>
  <si>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</si>
  <si>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</si>
  <si>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</si>
  <si>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</si>
  <si>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</si>
  <si>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</si>
  <si>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</si>
  <si>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</si>
  <si>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</si>
  <si>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</si>
  <si>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</si>
  <si>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</si>
  <si>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</si>
  <si>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</si>
  <si>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</si>
  <si>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</si>
  <si>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</si>
  <si>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</si>
  <si>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</si>
  <si>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</si>
  <si>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</si>
  <si>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</si>
  <si>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</si>
  <si>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</si>
  <si>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</si>
  <si>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</si>
  <si>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</si>
  <si>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</si>
  <si>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</si>
  <si>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</si>
  <si>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</si>
  <si>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</si>
  <si>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</si>
  <si>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</si>
  <si>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</si>
  <si>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</si>
  <si>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</si>
  <si>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</si>
  <si>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</si>
  <si>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</si>
  <si>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</si>
  <si>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</si>
  <si>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</si>
  <si>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</si>
  <si>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</si>
  <si>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</si>
  <si>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</si>
  <si>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</si>
  <si>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</si>
  <si>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</si>
  <si>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</si>
  <si>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</si>
  <si>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</si>
  <si>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</si>
  <si>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</si>
  <si>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</si>
  <si>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</si>
  <si>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</si>
  <si>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</si>
  <si>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</si>
  <si>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</si>
  <si>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</si>
  <si>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</si>
  <si>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</si>
  <si>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</si>
  <si>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</si>
  <si>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</si>
  <si>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</si>
  <si>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</si>
  <si>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</si>
  <si>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</si>
  <si>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</si>
  <si>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</si>
  <si>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</si>
  <si>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</si>
  <si>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</si>
  <si>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</si>
  <si>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</si>
  <si>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</si>
  <si>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</si>
  <si>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</si>
  <si>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</si>
  <si>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</si>
  <si>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</si>
  <si>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</si>
  <si>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</si>
  <si>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</si>
  <si>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</si>
  <si>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</si>
  <si>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</si>
  <si>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</si>
  <si>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</si>
  <si>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</si>
  <si>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</si>
  <si>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</si>
  <si>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</si>
  <si>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</si>
  <si>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</si>
  <si>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</si>
  <si>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</si>
  <si>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</si>
  <si>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</si>
  <si>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</si>
  <si>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</si>
  <si>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</si>
  <si>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</si>
  <si>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</si>
  <si>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</si>
  <si>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</si>
  <si>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</si>
  <si>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</si>
  <si>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</si>
  <si>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</si>
  <si>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</si>
  <si>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</si>
  <si>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</si>
  <si>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</si>
  <si>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</si>
  <si>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</si>
  <si>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</si>
  <si>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</si>
  <si>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</si>
  <si>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</si>
  <si>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</si>
  <si>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</si>
  <si>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</si>
  <si>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</si>
  <si>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</si>
  <si>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</si>
  <si>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</si>
  <si>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</si>
  <si>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</si>
  <si>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</si>
  <si>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</si>
  <si>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</si>
  <si>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</si>
  <si>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</si>
  <si>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</si>
  <si>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</si>
  <si>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</si>
  <si>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</si>
  <si>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</si>
  <si>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</si>
  <si>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</si>
  <si>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</si>
  <si>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</si>
  <si>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</si>
  <si>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</si>
  <si>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</si>
  <si>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</si>
  <si>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</si>
  <si>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</si>
  <si>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</si>
  <si>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</si>
  <si>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</si>
  <si>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</si>
  <si>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</si>
  <si>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</si>
  <si>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</si>
  <si>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</si>
  <si>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</si>
  <si>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</si>
  <si>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</si>
  <si>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</si>
  <si>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</si>
  <si>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</si>
  <si>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</si>
  <si>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</si>
  <si>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</si>
  <si>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</si>
  <si>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</si>
  <si>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</si>
  <si>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</si>
  <si>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</si>
  <si>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</si>
  <si>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</si>
  <si>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</si>
  <si>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</si>
  <si>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</si>
  <si>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</si>
  <si>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</si>
  <si>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</si>
  <si>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</si>
  <si>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</si>
  <si>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</si>
  <si>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</si>
  <si>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</si>
  <si>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</si>
  <si>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</si>
  <si>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</si>
  <si>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</si>
  <si>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</si>
  <si>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</si>
  <si>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</si>
  <si>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</si>
  <si>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</si>
  <si>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</si>
  <si>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</si>
  <si>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</si>
  <si>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</si>
  <si>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</si>
  <si>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</si>
  <si>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</si>
  <si>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</si>
  <si>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</si>
  <si>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</si>
  <si>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</si>
  <si>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</si>
  <si>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</si>
  <si>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</si>
  <si>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</si>
  <si>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</si>
  <si>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</si>
  <si>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</si>
  <si>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</si>
  <si>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</si>
  <si>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</si>
  <si>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</si>
  <si>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</si>
  <si>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</si>
  <si>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</si>
  <si>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</si>
  <si>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</si>
  <si>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</si>
  <si>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</si>
  <si>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</si>
  <si>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</si>
  <si>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</si>
  <si>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</si>
  <si>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</si>
  <si>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</si>
  <si>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</si>
  <si>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</si>
  <si>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</si>
  <si>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</si>
  <si>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</si>
  <si>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</si>
  <si>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</si>
  <si>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</si>
  <si>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</si>
  <si>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</si>
  <si>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</si>
  <si>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</si>
  <si>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</si>
  <si>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</si>
  <si>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</si>
  <si>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</si>
  <si>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</si>
  <si>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</si>
  <si>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</si>
  <si>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</si>
  <si>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</si>
  <si>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</si>
  <si>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</si>
  <si>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</si>
  <si>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</si>
  <si>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</si>
  <si>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</si>
  <si>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</si>
  <si>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</si>
  <si>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</si>
  <si>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</si>
  <si>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</si>
  <si>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</si>
  <si>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</si>
  <si>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</si>
  <si>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</si>
  <si>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</si>
  <si>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</si>
  <si>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</si>
  <si>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</si>
  <si>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</si>
  <si>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</si>
  <si>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</si>
  <si>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</si>
  <si>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</si>
  <si>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</si>
  <si>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</si>
  <si>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</si>
  <si>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</si>
  <si>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</si>
  <si>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</si>
  <si>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</si>
  <si>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</si>
  <si>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</si>
  <si>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</si>
  <si>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</si>
  <si>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</si>
  <si>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</si>
  <si>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</si>
  <si>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</si>
  <si>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</si>
  <si>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</si>
  <si>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</si>
  <si>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</si>
  <si>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</si>
  <si>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</si>
  <si>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</si>
  <si>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</si>
  <si>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</si>
  <si>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</si>
  <si>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</si>
  <si>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</si>
  <si>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</si>
  <si>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</si>
  <si>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</si>
  <si>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</si>
  <si>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</si>
  <si>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</si>
  <si>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</si>
  <si>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</si>
  <si>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</si>
  <si>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</si>
  <si>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</si>
  <si>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</si>
  <si>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</si>
  <si>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</si>
  <si>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</si>
  <si>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</si>
  <si>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</si>
  <si>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</si>
  <si>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</si>
  <si>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</si>
  <si>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</si>
  <si>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</si>
  <si>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</si>
  <si>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</si>
  <si>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</si>
  <si>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</si>
  <si>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</si>
  <si>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</si>
  <si>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</si>
  <si>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</si>
  <si>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</si>
  <si>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</si>
  <si>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</si>
  <si>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</si>
  <si>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</si>
  <si>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</si>
  <si>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</si>
  <si>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</si>
  <si>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</si>
  <si>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</si>
  <si>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</si>
  <si>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</si>
  <si>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</si>
  <si>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</si>
  <si>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</si>
  <si>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</si>
  <si>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</si>
  <si>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</si>
  <si>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</si>
  <si>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</si>
  <si>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</si>
  <si>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</si>
  <si>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</si>
  <si>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</si>
  <si>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</si>
  <si>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</si>
  <si>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</si>
  <si>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</si>
  <si>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</si>
  <si>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</si>
  <si>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</si>
  <si>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</si>
  <si>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</si>
  <si>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</si>
  <si>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</si>
  <si>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</si>
  <si>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</si>
  <si>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</si>
  <si>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</si>
  <si>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</si>
  <si>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</si>
  <si>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</si>
  <si>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</si>
  <si>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</si>
  <si>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</si>
  <si>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</si>
  <si>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</si>
  <si>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</si>
  <si>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</si>
  <si>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</si>
  <si>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</si>
  <si>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</si>
  <si>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</si>
  <si>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</si>
  <si>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</si>
  <si>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</si>
  <si>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</si>
  <si>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</si>
  <si>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</si>
  <si>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</si>
  <si>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</si>
  <si>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</si>
  <si>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</si>
  <si>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</si>
  <si>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</si>
  <si>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</si>
  <si>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</si>
  <si>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</si>
  <si>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</si>
  <si>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</si>
  <si>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</si>
  <si>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</si>
  <si>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</si>
  <si>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</si>
  <si>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</si>
  <si>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</si>
  <si>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</si>
  <si>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</si>
  <si>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</si>
  <si>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</si>
  <si>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</si>
  <si>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</si>
  <si>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</si>
  <si>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</si>
  <si>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</si>
  <si>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</si>
  <si>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</si>
  <si>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</si>
  <si>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</si>
  <si>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</si>
  <si>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</si>
  <si>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</si>
  <si>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</si>
  <si>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</si>
  <si>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</si>
  <si>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</si>
  <si>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</si>
  <si>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</si>
  <si>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</si>
  <si>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</si>
  <si>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</si>
  <si>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</si>
  <si>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</si>
  <si>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</si>
  <si>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</si>
  <si>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</si>
  <si>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</si>
  <si>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</si>
  <si>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</si>
  <si>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</si>
  <si>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</si>
  <si>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</si>
  <si>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</si>
  <si>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</si>
  <si>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</si>
  <si>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</si>
  <si>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</si>
  <si>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</si>
  <si>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</si>
  <si>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</si>
  <si>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</si>
  <si>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</si>
  <si>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</si>
  <si>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</si>
  <si>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</si>
  <si>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</si>
  <si>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</si>
  <si>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</si>
  <si>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</si>
  <si>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</si>
  <si>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</si>
  <si>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</si>
  <si>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</si>
  <si>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</si>
  <si>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</si>
  <si>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</si>
  <si>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</si>
  <si>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</si>
  <si>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</si>
  <si>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</si>
  <si>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</si>
  <si>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</si>
  <si>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</si>
  <si>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</si>
  <si>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</si>
  <si>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</si>
  <si>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</si>
  <si>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</si>
  <si>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</si>
  <si>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</si>
  <si>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</si>
  <si>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</si>
  <si>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</si>
  <si>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</si>
  <si>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</si>
  <si>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</si>
  <si>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</si>
  <si>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</si>
  <si>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</si>
  <si>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</si>
  <si>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</si>
  <si>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</si>
  <si>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</si>
  <si>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</si>
  <si>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</si>
  <si>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</si>
  <si>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</si>
  <si>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</si>
  <si>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</si>
  <si>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</si>
  <si>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</si>
  <si>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</si>
  <si>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</si>
  <si>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</si>
  <si>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</si>
  <si>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</si>
  <si>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</si>
  <si>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</si>
  <si>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</si>
  <si>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</si>
  <si>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</si>
  <si>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</si>
  <si>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</si>
  <si>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</si>
  <si>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</si>
  <si>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</si>
  <si>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</si>
  <si>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</si>
  <si>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</si>
  <si>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</si>
  <si>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</si>
  <si>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</si>
  <si>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</si>
  <si>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</si>
  <si>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</si>
  <si>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</si>
  <si>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</si>
  <si>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</si>
  <si>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</si>
  <si>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</si>
  <si>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</si>
  <si>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</si>
  <si>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</si>
  <si>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</si>
  <si>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</si>
  <si>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</si>
  <si>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</si>
  <si>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</si>
  <si>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</si>
  <si>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</si>
  <si>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</si>
  <si>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</si>
  <si>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</si>
  <si>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</si>
  <si>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</si>
  <si>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</si>
  <si>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</si>
  <si>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</si>
  <si>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</si>
  <si>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</si>
  <si>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</si>
  <si>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</si>
  <si>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</si>
  <si>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</si>
  <si>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</si>
  <si>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</si>
  <si>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</si>
  <si>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</si>
  <si>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</si>
  <si>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</si>
  <si>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</si>
  <si>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</si>
  <si>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</si>
  <si>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</si>
  <si>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</si>
  <si>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</si>
  <si>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</si>
  <si>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</si>
  <si>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</si>
  <si>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</si>
  <si>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</si>
  <si>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</si>
  <si>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</si>
  <si>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</si>
  <si>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</si>
  <si>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</si>
  <si>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</si>
  <si>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</si>
  <si>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</si>
  <si>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</si>
  <si>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</si>
  <si>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</si>
  <si>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</si>
  <si>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</si>
  <si>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</si>
  <si>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</si>
  <si>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</si>
  <si>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</si>
  <si>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</si>
  <si>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</si>
  <si>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</si>
  <si>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</si>
  <si>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</si>
  <si>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</si>
  <si>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</si>
  <si>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</si>
  <si>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</si>
  <si>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</si>
  <si>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</si>
  <si>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</si>
  <si>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</si>
  <si>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</si>
  <si>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</si>
  <si>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</si>
  <si>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</si>
  <si>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</si>
  <si>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</si>
  <si>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</si>
  <si>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</si>
  <si>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</si>
  <si>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</si>
  <si>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</si>
  <si>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</si>
  <si>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</si>
  <si>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</si>
  <si>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</si>
  <si>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</si>
  <si>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</si>
  <si>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</si>
  <si>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</si>
  <si>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</si>
  <si>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</si>
  <si>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</si>
  <si>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</si>
  <si>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</si>
  <si>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</si>
  <si>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</si>
  <si>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</si>
  <si>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</si>
  <si>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</si>
  <si>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</si>
  <si>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</si>
  <si>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</si>
  <si>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</si>
  <si>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</si>
  <si>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</si>
  <si>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</si>
  <si>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</si>
  <si>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</si>
  <si>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</si>
  <si>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</si>
  <si>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</si>
  <si>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</si>
  <si>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</si>
  <si>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</si>
  <si>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</si>
  <si>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</si>
  <si>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</si>
  <si>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</si>
  <si>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</si>
  <si>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</si>
  <si>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</si>
  <si>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</si>
  <si>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</si>
  <si>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</si>
  <si>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</si>
  <si>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</si>
  <si>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</si>
  <si>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</si>
  <si>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</si>
  <si>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</si>
  <si>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</si>
  <si>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</si>
  <si>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</si>
  <si>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</si>
  <si>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</si>
  <si>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</si>
  <si>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</si>
  <si>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</si>
  <si>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</si>
  <si>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</si>
  <si>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</si>
  <si>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</si>
  <si>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</si>
  <si>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</si>
  <si>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</si>
  <si>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</si>
  <si>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</si>
  <si>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</si>
  <si>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</si>
  <si>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</si>
  <si>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</si>
  <si>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</si>
  <si>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</si>
  <si>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</si>
  <si>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</si>
  <si>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</si>
  <si>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</si>
  <si>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</si>
  <si>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</si>
  <si>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</si>
  <si>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</si>
  <si>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</si>
  <si>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</si>
  <si>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</si>
  <si>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</si>
  <si>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</si>
  <si>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</si>
  <si>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</si>
  <si>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</si>
  <si>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</si>
  <si>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</si>
  <si>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</si>
  <si>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</si>
  <si>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</si>
  <si>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</si>
  <si>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</si>
  <si>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</si>
  <si>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</si>
  <si>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</si>
  <si>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</si>
  <si>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</si>
  <si>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</si>
  <si>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</si>
  <si>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</si>
  <si>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</si>
  <si>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</si>
  <si>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</si>
  <si>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</si>
  <si>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</si>
  <si>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</si>
  <si>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</si>
  <si>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</si>
  <si>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</si>
  <si>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</si>
  <si>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</si>
  <si>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</si>
  <si>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</si>
  <si>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</si>
  <si>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</si>
  <si>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</si>
  <si>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</si>
  <si>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</si>
  <si>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</si>
  <si>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</si>
  <si>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</si>
  <si>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</si>
  <si>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</si>
  <si>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</si>
  <si>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</si>
  <si>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</si>
  <si>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</si>
  <si>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</si>
  <si>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</si>
  <si>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</si>
  <si>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</si>
  <si>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</si>
  <si>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</si>
  <si>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</si>
  <si>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</si>
  <si>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</si>
  <si>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</si>
  <si>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</si>
  <si>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</si>
  <si>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</si>
  <si>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</si>
  <si>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</si>
  <si>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</si>
  <si>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</si>
  <si>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</si>
  <si>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</si>
  <si>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</si>
  <si>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</si>
  <si>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</si>
  <si>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</si>
  <si>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</si>
  <si>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</si>
  <si>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</si>
  <si>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</si>
  <si>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</si>
  <si>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</si>
  <si>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</si>
  <si>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</si>
  <si>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</si>
  <si>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</si>
  <si>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</si>
  <si>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</si>
  <si>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</si>
  <si>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</si>
  <si>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</si>
  <si>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</si>
  <si>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</si>
  <si>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</si>
  <si>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</si>
  <si>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</si>
  <si>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</si>
  <si>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</si>
  <si>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</si>
  <si>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</si>
  <si>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</si>
  <si>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</si>
  <si>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</si>
  <si>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</si>
  <si>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</si>
  <si>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</si>
  <si>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</si>
  <si>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</si>
  <si>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</si>
  <si>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</si>
  <si>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</si>
  <si>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</si>
  <si>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</si>
  <si>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</si>
  <si>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</si>
  <si>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</si>
  <si>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</si>
  <si>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</si>
  <si>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</si>
  <si>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</si>
  <si>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</si>
  <si>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</si>
  <si>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</si>
  <si>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</si>
  <si>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</si>
  <si>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</si>
  <si>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</si>
  <si>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</si>
  <si>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</si>
  <si>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</si>
  <si>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</si>
  <si>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</si>
  <si>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</si>
  <si>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</si>
  <si>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</si>
  <si>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</si>
  <si>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</si>
  <si>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</si>
  <si>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</si>
  <si>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</si>
  <si>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</si>
  <si>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</si>
  <si>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</si>
  <si>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</si>
  <si>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</si>
  <si>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</si>
  <si>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</si>
  <si>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</si>
  <si>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</si>
  <si>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</si>
  <si>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</si>
  <si>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</si>
  <si>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</si>
  <si>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</si>
  <si>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</si>
  <si>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</si>
  <si>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</si>
  <si>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</si>
  <si>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</si>
  <si>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</si>
  <si>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</si>
  <si>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</si>
  <si>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</si>
  <si>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</si>
  <si>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</si>
  <si>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</si>
  <si>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</si>
  <si>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</si>
  <si>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</si>
  <si>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</si>
  <si>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</si>
  <si>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</si>
  <si>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</si>
  <si>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</si>
  <si>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</si>
  <si>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</si>
  <si>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</si>
  <si>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</si>
  <si>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</si>
  <si>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</si>
  <si>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</si>
  <si>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</si>
  <si>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</si>
  <si>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</si>
  <si>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</si>
  <si>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</si>
  <si>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</si>
  <si>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</si>
  <si>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</si>
  <si>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</si>
  <si>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</si>
  <si>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</si>
  <si>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</si>
  <si>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</si>
  <si>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</si>
  <si>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</si>
  <si>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</si>
  <si>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</si>
  <si>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</si>
  <si>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</si>
  <si>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</si>
  <si>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</si>
  <si>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</si>
  <si>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</si>
  <si>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</si>
  <si>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</si>
  <si>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</si>
  <si>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</si>
  <si>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</si>
  <si>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</si>
  <si>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</si>
  <si>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</si>
  <si>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</si>
  <si>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</si>
  <si>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</si>
  <si>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</si>
  <si>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</si>
  <si>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</si>
  <si>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</si>
  <si>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</si>
  <si>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</si>
  <si>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</si>
  <si>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</si>
  <si>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</si>
  <si>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</si>
  <si>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</si>
  <si>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</si>
  <si>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</si>
  <si>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</si>
  <si>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</si>
  <si>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</si>
  <si>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</si>
  <si>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</si>
  <si>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</si>
  <si>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</si>
  <si>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</si>
  <si>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</si>
  <si>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</si>
  <si>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</si>
  <si>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</si>
  <si>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</si>
  <si>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</si>
  <si>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</si>
  <si>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</si>
  <si>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</si>
  <si>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</si>
  <si>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</si>
  <si>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</si>
  <si>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</si>
  <si>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</si>
  <si>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</si>
  <si>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</si>
  <si>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</si>
  <si>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</si>
  <si>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</si>
  <si>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</si>
  <si>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</si>
  <si>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</si>
  <si>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</si>
  <si>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</si>
  <si>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</si>
  <si>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</si>
  <si>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</si>
  <si>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</si>
  <si>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</si>
  <si>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</si>
  <si>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</si>
  <si>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</si>
  <si>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</si>
  <si>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</si>
  <si>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</si>
  <si>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</si>
  <si>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</si>
  <si>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</si>
  <si>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</si>
  <si>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</si>
  <si>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</si>
  <si>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</si>
  <si>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</si>
  <si>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</si>
  <si>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</si>
  <si>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</si>
  <si>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</si>
  <si>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</si>
  <si>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</si>
  <si>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</si>
  <si>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</si>
  <si>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</si>
  <si>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</si>
  <si>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</si>
  <si>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</si>
  <si>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</si>
  <si>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</si>
  <si>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</si>
  <si>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</si>
  <si>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</si>
  <si>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</si>
  <si>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</si>
  <si>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</si>
  <si>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</si>
  <si>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</si>
  <si>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</si>
  <si>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</si>
  <si>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</si>
  <si>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</si>
  <si>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</si>
  <si>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</si>
  <si>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</si>
  <si>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</si>
  <si>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</si>
  <si>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</si>
  <si>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</si>
  <si>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</si>
  <si>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</si>
  <si>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</si>
  <si>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</si>
  <si>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</si>
  <si>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</si>
  <si>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</si>
  <si>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</si>
  <si>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</si>
  <si>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</si>
  <si>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</si>
  <si>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</si>
  <si>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</si>
  <si>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</si>
  <si>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</si>
  <si>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</si>
  <si>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</si>
  <si>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</si>
  <si>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</si>
  <si>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</si>
  <si>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</si>
  <si>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</si>
  <si>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</si>
  <si>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</si>
  <si>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</si>
  <si>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</si>
  <si>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</si>
  <si>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</si>
  <si>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</si>
  <si>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</si>
  <si>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</si>
  <si>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</si>
  <si>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</si>
  <si>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</si>
  <si>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</si>
  <si>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</si>
  <si>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</si>
  <si>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</si>
  <si>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</si>
  <si>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</si>
  <si>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</si>
  <si>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</si>
  <si>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</si>
  <si>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</si>
  <si>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</si>
  <si>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</si>
  <si>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</si>
  <si>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</si>
  <si>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</si>
  <si>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</si>
  <si>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</si>
  <si>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</si>
  <si>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</si>
  <si>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</si>
  <si>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</si>
  <si>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</si>
  <si>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</si>
  <si>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</si>
  <si>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</si>
  <si>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</si>
  <si>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</si>
  <si>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</si>
  <si>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</si>
  <si>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</si>
  <si>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</si>
  <si>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</si>
  <si>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</si>
  <si>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</si>
  <si>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</si>
  <si>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</si>
  <si>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</si>
  <si>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</si>
  <si>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</si>
  <si>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</si>
  <si>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</si>
  <si>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</si>
  <si>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</si>
  <si>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</si>
  <si>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</si>
  <si>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</si>
  <si>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</si>
  <si>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</si>
  <si>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</si>
  <si>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</si>
  <si>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</si>
  <si>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</si>
  <si>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</si>
  <si>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</si>
  <si>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</si>
  <si>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</si>
  <si>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</si>
  <si>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</si>
  <si>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</si>
  <si>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</si>
  <si>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</si>
  <si>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</si>
  <si>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</si>
  <si>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</si>
  <si>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</si>
  <si>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</si>
  <si>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</si>
  <si>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</si>
  <si>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</si>
  <si>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</si>
  <si>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</si>
  <si>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</si>
  <si>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</si>
  <si>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</si>
  <si>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</si>
  <si>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</si>
  <si>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</si>
  <si>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</si>
  <si>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</si>
  <si>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</si>
  <si>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</si>
  <si>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</si>
  <si>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</si>
  <si>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</si>
  <si>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</si>
  <si>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</si>
  <si>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</si>
  <si>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</si>
  <si>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</si>
  <si>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</si>
  <si>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</si>
  <si>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</si>
  <si>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</si>
  <si>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</si>
  <si>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</si>
  <si>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</si>
  <si>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</si>
  <si>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</si>
  <si>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</si>
  <si>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</si>
  <si>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</si>
  <si>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</si>
  <si>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</si>
  <si>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</si>
  <si>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</si>
  <si>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</si>
  <si>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</si>
  <si>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</si>
  <si>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</si>
  <si>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</si>
  <si>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</si>
  <si>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</si>
  <si>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</si>
  <si>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</si>
  <si>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</si>
  <si>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</si>
  <si>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</si>
  <si>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</si>
  <si>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</si>
  <si>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</si>
  <si>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</si>
  <si>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</si>
  <si>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</si>
  <si>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</si>
  <si>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</si>
  <si>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</si>
  <si>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</si>
  <si>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</si>
  <si>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</si>
  <si>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</si>
  <si>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</si>
  <si>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</si>
  <si>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</si>
  <si>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</si>
  <si>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</si>
  <si>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</si>
  <si>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</si>
  <si>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</si>
  <si>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</si>
  <si>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</si>
  <si>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</si>
  <si>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</si>
  <si>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</si>
  <si>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</si>
  <si>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</si>
  <si>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</si>
  <si>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</si>
  <si>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</si>
  <si>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</si>
  <si>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</si>
  <si>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</si>
  <si>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</si>
  <si>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</si>
  <si>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</si>
  <si>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</si>
  <si>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</si>
  <si>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</si>
  <si>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</si>
  <si>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</si>
  <si>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</si>
  <si>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</si>
  <si>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</si>
  <si>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</si>
  <si>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</si>
  <si>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</si>
  <si>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</si>
  <si>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</si>
  <si>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</si>
  <si>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</si>
  <si>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</si>
  <si>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</si>
  <si>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</si>
  <si>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</si>
  <si>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</si>
  <si>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</si>
  <si>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</si>
  <si>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</si>
  <si>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</si>
  <si>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</si>
  <si>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</si>
  <si>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</si>
  <si>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</si>
  <si>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</si>
  <si>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</si>
  <si>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</si>
  <si>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</si>
  <si>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</si>
  <si>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</si>
  <si>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</si>
  <si>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</si>
  <si>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</si>
  <si>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</si>
  <si>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</si>
  <si>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</si>
  <si>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</si>
  <si>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</si>
  <si>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</si>
  <si>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</si>
  <si>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</si>
  <si>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</si>
  <si>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</si>
  <si>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</si>
  <si>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</si>
  <si>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</si>
  <si>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</si>
  <si>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</si>
  <si>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</si>
  <si>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</si>
  <si>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</si>
  <si>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</si>
  <si>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</si>
  <si>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</si>
  <si>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</si>
  <si>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</si>
  <si>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</si>
  <si>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</si>
  <si>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</si>
  <si>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</si>
  <si>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</si>
  <si>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</si>
  <si>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</si>
  <si>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</si>
  <si>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</si>
  <si>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</si>
  <si>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</si>
  <si>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</si>
  <si>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</si>
  <si>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</si>
  <si>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</si>
  <si>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</si>
  <si>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</si>
  <si>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</si>
  <si>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</si>
  <si>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</si>
  <si>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</si>
  <si>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</si>
  <si>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</si>
  <si>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</si>
  <si>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</si>
  <si>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</si>
  <si>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</si>
  <si>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</si>
  <si>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</si>
  <si>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</si>
  <si>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</si>
  <si>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</si>
  <si>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</si>
  <si>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</si>
  <si>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</si>
  <si>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</si>
  <si>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</si>
  <si>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</si>
  <si>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</si>
  <si>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</si>
  <si>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</si>
  <si>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</si>
  <si>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</si>
  <si>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</si>
  <si>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</si>
  <si>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</si>
  <si>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</si>
  <si>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</si>
  <si>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</si>
  <si>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</si>
  <si>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</si>
  <si>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</si>
  <si>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</si>
  <si>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</si>
  <si>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</si>
  <si>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</si>
  <si>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</si>
  <si>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</si>
  <si>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</si>
  <si>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</si>
  <si>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</si>
  <si>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</si>
  <si>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</si>
  <si>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</si>
  <si>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</si>
  <si>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</si>
  <si>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</si>
  <si>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</si>
  <si>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</si>
  <si>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</si>
  <si>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</si>
  <si>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</si>
  <si>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</si>
  <si>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</si>
  <si>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</si>
  <si>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</si>
  <si>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</si>
  <si>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</si>
  <si>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</si>
  <si>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</si>
  <si>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</si>
  <si>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</si>
  <si>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</si>
  <si>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</si>
  <si>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</si>
  <si>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</si>
  <si>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</si>
  <si>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</si>
  <si>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</si>
  <si>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</si>
  <si>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</si>
  <si>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</si>
  <si>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</si>
  <si>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</si>
  <si>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</si>
  <si>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</si>
  <si>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</si>
  <si>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</si>
  <si>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</si>
  <si>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</si>
  <si>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</si>
  <si>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</si>
  <si>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</si>
  <si>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</si>
  <si>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</si>
  <si>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</si>
  <si>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</si>
  <si>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</si>
  <si>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</si>
  <si>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</si>
  <si>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</si>
  <si>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</si>
  <si>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</si>
  <si>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</si>
  <si>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</si>
  <si>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</si>
  <si>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</si>
  <si>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</si>
  <si>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</si>
  <si>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</si>
  <si>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</si>
  <si>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</si>
  <si>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</si>
  <si>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</si>
  <si>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</si>
  <si>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</si>
  <si>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</si>
  <si>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</si>
  <si>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</si>
  <si>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</si>
  <si>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</si>
  <si>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</si>
  <si>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</si>
  <si>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</si>
  <si>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</si>
  <si>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</si>
  <si>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</si>
  <si>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</si>
  <si>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</si>
  <si>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</si>
  <si>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</si>
  <si>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</si>
  <si>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</si>
  <si>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</si>
  <si>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</si>
  <si>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</si>
  <si>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</si>
  <si>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</si>
  <si>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</si>
  <si>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</si>
  <si>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</si>
  <si>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</si>
  <si>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</si>
  <si>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</si>
  <si>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</si>
  <si>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</si>
  <si>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</si>
  <si>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</si>
  <si>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</si>
  <si>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</si>
  <si>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</si>
  <si>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</si>
  <si>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</si>
  <si>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</si>
  <si>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</si>
  <si>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</si>
  <si>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</si>
  <si>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</si>
  <si>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</si>
  <si>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</si>
  <si>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</si>
  <si>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</si>
  <si>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</si>
  <si>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</si>
  <si>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</si>
  <si>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</si>
  <si>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</si>
  <si>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</si>
  <si>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</si>
  <si>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</si>
  <si>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</si>
  <si>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</si>
  <si>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</si>
  <si>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</si>
  <si>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</si>
  <si>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</si>
  <si>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</si>
  <si>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</si>
  <si>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</si>
  <si>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</si>
  <si>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</si>
  <si>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</si>
  <si>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</si>
  <si>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</si>
  <si>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</si>
  <si>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</si>
  <si>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</si>
  <si>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</si>
  <si>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</si>
  <si>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</si>
  <si>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</si>
  <si>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</si>
  <si>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</si>
  <si>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</si>
  <si>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</si>
  <si>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</si>
  <si>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</si>
  <si>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</si>
  <si>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</si>
  <si>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</si>
  <si>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</si>
  <si>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</si>
  <si>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</si>
  <si>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</si>
  <si>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</si>
  <si>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</si>
  <si>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</si>
  <si>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</si>
  <si>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</si>
  <si>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</si>
  <si>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</si>
  <si>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</si>
  <si>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</si>
  <si>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</si>
  <si>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</si>
  <si>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</si>
  <si>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</si>
  <si>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</si>
  <si>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</si>
  <si>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</si>
  <si>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</si>
  <si>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</si>
  <si>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</si>
  <si>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</si>
  <si>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</si>
  <si>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</si>
  <si>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</si>
  <si>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</si>
  <si>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</si>
  <si>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</si>
  <si>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</si>
  <si>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</si>
  <si>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</si>
  <si>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</si>
  <si>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</si>
  <si>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</si>
  <si>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</si>
  <si>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</si>
  <si>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</si>
  <si>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</si>
  <si>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</si>
  <si>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</si>
  <si>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</si>
  <si>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</si>
  <si>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</si>
  <si>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</si>
  <si>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</si>
  <si>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</si>
  <si>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</si>
  <si>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</si>
  <si>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</si>
  <si>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</si>
  <si>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</si>
  <si>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</si>
  <si>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</si>
  <si>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</si>
  <si>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</si>
  <si>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</si>
  <si>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</si>
  <si>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</si>
  <si>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</si>
  <si>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</si>
  <si>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</si>
  <si>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</si>
  <si>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</si>
  <si>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</si>
  <si>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</si>
  <si>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</si>
  <si>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</si>
  <si>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</si>
  <si>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</si>
  <si>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</si>
  <si>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</si>
  <si>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</si>
  <si>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</si>
  <si>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</si>
  <si>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</si>
  <si>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</si>
  <si>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</si>
  <si>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</si>
  <si>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</si>
  <si>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</si>
  <si>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</si>
  <si>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</si>
  <si>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</si>
  <si>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</si>
  <si>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</si>
  <si>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</si>
  <si>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</si>
  <si>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</si>
  <si>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</si>
  <si>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</si>
  <si>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</si>
  <si>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</si>
  <si>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</si>
  <si>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</si>
  <si>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</si>
  <si>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</si>
  <si>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</si>
  <si>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</si>
  <si>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</si>
  <si>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</si>
  <si>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</si>
  <si>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</si>
  <si>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</si>
  <si>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</si>
  <si>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</si>
  <si>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</si>
  <si>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</si>
  <si>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</si>
  <si>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</si>
  <si>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</si>
  <si>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</si>
  <si>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</si>
  <si>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</si>
  <si>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</si>
  <si>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</si>
  <si>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</si>
  <si>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</si>
  <si>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</si>
  <si>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</si>
  <si>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</si>
  <si>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</si>
  <si>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</si>
  <si>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</si>
  <si>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</si>
  <si>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</si>
  <si>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</si>
  <si>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</si>
  <si>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</si>
  <si>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</si>
  <si>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</si>
  <si>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</si>
  <si>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</si>
  <si>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</si>
  <si>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</si>
  <si>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</si>
  <si>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</si>
  <si>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</si>
  <si>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</si>
  <si>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</si>
  <si>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</si>
  <si>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</si>
  <si>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</si>
  <si>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</si>
  <si>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</si>
  <si>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</si>
  <si>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</si>
  <si>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</si>
  <si>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</si>
  <si>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</si>
  <si>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</si>
  <si>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</si>
  <si>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</si>
  <si>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</si>
  <si>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</si>
  <si>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</si>
  <si>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</si>
  <si>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</si>
  <si>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</si>
  <si>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</si>
  <si>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</si>
  <si>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</si>
  <si>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</si>
  <si>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</si>
  <si>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</si>
  <si>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</si>
  <si>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</si>
  <si>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</si>
  <si>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</si>
  <si>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</si>
  <si>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</si>
  <si>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</si>
  <si>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</si>
  <si>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</si>
  <si>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</si>
  <si>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</si>
  <si>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</si>
  <si>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</si>
  <si>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</si>
  <si>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</si>
  <si>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</si>
  <si>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</si>
  <si>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</si>
  <si>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</si>
  <si>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</si>
  <si>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</si>
  <si>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</si>
  <si>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</si>
  <si>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</si>
  <si>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</si>
  <si>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</si>
  <si>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</si>
  <si>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</si>
  <si>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</si>
  <si>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</si>
  <si>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</si>
  <si>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</si>
  <si>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</si>
  <si>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</si>
  <si>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</si>
  <si>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</si>
  <si>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</si>
  <si>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</si>
  <si>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</si>
  <si>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</si>
  <si>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</si>
  <si>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</si>
  <si>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</si>
  <si>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</si>
  <si>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</si>
  <si>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</si>
  <si>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</si>
  <si>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</si>
  <si>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</si>
  <si>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</si>
  <si>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</si>
  <si>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</si>
  <si>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</si>
  <si>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</si>
  <si>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</si>
  <si>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</si>
  <si>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</si>
  <si>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</si>
  <si>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</si>
  <si>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</si>
  <si>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</si>
  <si>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</si>
  <si>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</si>
  <si>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</si>
  <si>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</si>
  <si>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</si>
  <si>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</si>
  <si>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</si>
  <si>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</si>
  <si>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</si>
  <si>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</si>
  <si>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</si>
  <si>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</si>
  <si>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</si>
  <si>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</si>
  <si>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</si>
  <si>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</si>
  <si>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</si>
  <si>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</si>
  <si>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</si>
  <si>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</si>
  <si>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</si>
  <si>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</si>
  <si>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</si>
  <si>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</si>
  <si>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</si>
  <si>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</si>
  <si>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</si>
  <si>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</si>
  <si>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</si>
  <si>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</si>
  <si>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</si>
  <si>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</si>
  <si>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</si>
  <si>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</si>
  <si>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</si>
  <si>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</si>
  <si>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</si>
  <si>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</si>
  <si>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</si>
  <si>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</si>
  <si>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</si>
  <si>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</si>
  <si>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</si>
  <si>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</si>
  <si>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</si>
  <si>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</si>
  <si>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</si>
  <si>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</si>
  <si>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</si>
  <si>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</si>
  <si>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</si>
  <si>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</si>
  <si>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</si>
  <si>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</si>
  <si>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</si>
  <si>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</si>
  <si>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</si>
  <si>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</si>
  <si>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</si>
  <si>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</si>
  <si>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</si>
  <si>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</si>
  <si>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</si>
  <si>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</si>
  <si>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</si>
  <si>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</si>
  <si>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</si>
  <si>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</si>
  <si>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</si>
  <si>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</si>
  <si>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</si>
  <si>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</si>
  <si>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</si>
  <si>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</si>
  <si>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</si>
  <si>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</si>
  <si>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</si>
  <si>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</si>
  <si>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</si>
  <si>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</si>
  <si>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</si>
  <si>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</si>
  <si>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</si>
  <si>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</si>
  <si>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</si>
  <si>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</si>
  <si>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</si>
  <si>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</si>
  <si>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</si>
  <si>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</si>
  <si>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</si>
  <si>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</si>
  <si>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</si>
  <si>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</si>
  <si>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</si>
  <si>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</si>
  <si>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</si>
  <si>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</si>
  <si>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</si>
  <si>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</si>
  <si>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</si>
  <si>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</si>
  <si>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</si>
  <si>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</si>
  <si>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</si>
  <si>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</si>
  <si>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</si>
  <si>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</si>
  <si>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</si>
  <si>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</si>
  <si>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</si>
  <si>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</si>
  <si>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</si>
  <si>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</si>
  <si>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</si>
  <si>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</si>
  <si>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</si>
  <si>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</si>
  <si>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</si>
  <si>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</si>
  <si>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</si>
  <si>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</si>
  <si>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</si>
  <si>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</si>
  <si>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</si>
  <si>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</si>
  <si>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</si>
  <si>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</si>
  <si>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</si>
  <si>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</si>
  <si>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</si>
  <si>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</si>
  <si>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</si>
  <si>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</si>
  <si>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</si>
  <si>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</si>
  <si>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</si>
  <si>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</si>
  <si>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</si>
  <si>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</si>
  <si>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</si>
  <si>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</si>
  <si>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</si>
  <si>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</si>
  <si>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</si>
  <si>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</si>
  <si>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</si>
  <si>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</si>
  <si>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</si>
  <si>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</si>
  <si>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</si>
  <si>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</si>
  <si>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</si>
  <si>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</si>
  <si>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</si>
  <si>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</si>
  <si>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</si>
  <si>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</si>
  <si>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</si>
  <si>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</si>
  <si>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</si>
  <si>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</si>
  <si>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</si>
  <si>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</si>
  <si>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</si>
  <si>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</si>
  <si>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</si>
  <si>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</si>
  <si>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</si>
  <si>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</si>
  <si>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</si>
  <si>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</si>
  <si>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</si>
  <si>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</si>
  <si>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</si>
  <si>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</si>
  <si>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</si>
  <si>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</si>
  <si>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</si>
  <si>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</si>
  <si>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</si>
  <si>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</si>
  <si>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</si>
  <si>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</si>
  <si>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</si>
  <si>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</si>
  <si>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</si>
  <si>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</si>
  <si>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</si>
  <si>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</si>
  <si>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</si>
  <si>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</si>
  <si>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</si>
  <si>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</si>
  <si>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</si>
  <si>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</si>
  <si>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</si>
  <si>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</si>
  <si>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</si>
  <si>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</si>
  <si>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</si>
  <si>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</si>
  <si>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</si>
  <si>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</si>
  <si>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</si>
  <si>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</si>
  <si>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</si>
  <si>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</si>
  <si>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</si>
  <si>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</si>
  <si>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</si>
  <si>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</si>
  <si>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</si>
  <si>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</si>
  <si>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</si>
  <si>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</si>
  <si>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</si>
  <si>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</si>
  <si>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</si>
  <si>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</si>
  <si>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</si>
  <si>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</si>
  <si>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</si>
  <si>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</si>
  <si>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</si>
  <si>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</si>
  <si>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</si>
  <si>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</si>
  <si>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</si>
  <si>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</si>
  <si>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</si>
  <si>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</si>
  <si>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</si>
  <si>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</si>
  <si>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</si>
  <si>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</si>
  <si>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</si>
  <si>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</si>
  <si>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</si>
  <si>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</si>
  <si>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</si>
  <si>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</si>
  <si>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</si>
  <si>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</si>
  <si>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</si>
  <si>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</si>
  <si>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</si>
  <si>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</si>
  <si>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</si>
  <si>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</si>
  <si>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</si>
  <si>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</si>
  <si>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</si>
  <si>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</si>
  <si>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</si>
  <si>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</si>
  <si>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</si>
  <si>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</si>
  <si>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</si>
  <si>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</si>
  <si>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</si>
  <si>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</si>
  <si>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</si>
  <si>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</si>
  <si>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</si>
  <si>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</si>
  <si>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</si>
  <si>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</si>
  <si>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</si>
  <si>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</si>
  <si>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</si>
  <si>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</si>
  <si>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</si>
  <si>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</si>
  <si>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</si>
  <si>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</si>
  <si>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</si>
  <si>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</si>
  <si>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</si>
  <si>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</si>
  <si>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</si>
  <si>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</si>
  <si>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</si>
  <si>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</si>
  <si>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</si>
  <si>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</si>
  <si>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</si>
  <si>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</si>
  <si>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</si>
  <si>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</si>
  <si>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</si>
  <si>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</si>
  <si>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</si>
  <si>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</si>
  <si>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</si>
  <si>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</si>
  <si>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</si>
  <si>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</si>
  <si>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</si>
  <si>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</si>
  <si>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</si>
  <si>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</si>
  <si>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</si>
  <si>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</si>
  <si>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</si>
  <si>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</si>
  <si>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</si>
  <si>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</si>
  <si>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</si>
  <si>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</si>
  <si>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</si>
  <si>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</si>
  <si>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</si>
  <si>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</si>
  <si>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</si>
  <si>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</si>
  <si>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</si>
  <si>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</si>
  <si>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</si>
  <si>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</si>
  <si>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</si>
  <si>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</si>
  <si>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</si>
  <si>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</si>
  <si>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</si>
  <si>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</si>
  <si>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</si>
  <si>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</si>
  <si>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</si>
  <si>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</si>
  <si>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</si>
  <si>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</si>
  <si>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</si>
  <si>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</si>
  <si>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</si>
  <si>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</si>
  <si>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</si>
  <si>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</si>
  <si>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</si>
  <si>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</si>
  <si>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</si>
  <si>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</si>
  <si>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</si>
  <si>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</si>
  <si>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</si>
  <si>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</si>
  <si>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</si>
  <si>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</si>
  <si>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</si>
  <si>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</si>
  <si>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</si>
  <si>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</si>
  <si>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</si>
  <si>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</si>
  <si>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</si>
  <si>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</si>
  <si>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</si>
  <si>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</si>
  <si>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</si>
  <si>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</si>
  <si>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</si>
  <si>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</si>
  <si>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</si>
  <si>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</si>
  <si>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</si>
  <si>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</si>
  <si>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</si>
  <si>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</si>
  <si>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</si>
  <si>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</si>
  <si>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</si>
  <si>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</si>
  <si>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</si>
  <si>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</si>
  <si>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</si>
  <si>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</si>
  <si>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</si>
  <si>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</si>
  <si>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</si>
  <si>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</si>
  <si>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</si>
  <si>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</si>
  <si>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</si>
  <si>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</si>
  <si>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</si>
  <si>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</si>
  <si>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</si>
  <si>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</si>
  <si>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</si>
  <si>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</si>
  <si>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</si>
  <si>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</si>
  <si>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</si>
  <si>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</si>
  <si>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</si>
  <si>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</si>
  <si>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</si>
  <si>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</si>
  <si>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</si>
  <si>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</si>
  <si>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</si>
  <si>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</si>
  <si>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</si>
  <si>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</si>
  <si>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</si>
  <si>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</si>
  <si>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</si>
  <si>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</si>
  <si>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</si>
  <si>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</si>
  <si>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</si>
  <si>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</si>
  <si>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</si>
  <si>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</si>
  <si>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</si>
  <si>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</si>
  <si>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</si>
  <si>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</si>
  <si>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</si>
  <si>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</si>
  <si>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</si>
  <si>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</si>
  <si>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</si>
  <si>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</si>
  <si>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</si>
  <si>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</si>
  <si>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</si>
  <si>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</si>
  <si>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</si>
  <si>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</si>
  <si>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</si>
  <si>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</si>
  <si>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</si>
  <si>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</si>
  <si>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</si>
  <si>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</si>
  <si>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</si>
  <si>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</si>
  <si>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</si>
  <si>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</si>
  <si>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</si>
  <si>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</si>
  <si>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</si>
  <si>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</si>
  <si>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</si>
  <si>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</si>
  <si>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</si>
  <si>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</si>
  <si>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</si>
  <si>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</si>
  <si>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</si>
  <si>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</si>
  <si>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</si>
  <si>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</si>
  <si>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</si>
  <si>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</si>
  <si>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</si>
  <si>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</si>
  <si>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</si>
  <si>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</si>
  <si>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</si>
  <si>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</si>
  <si>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</si>
  <si>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</si>
  <si>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</si>
  <si>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</si>
  <si>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</si>
  <si>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</si>
  <si>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</si>
  <si>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</si>
  <si>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</si>
  <si>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</si>
  <si>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</si>
  <si>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</si>
  <si>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</si>
  <si>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</si>
  <si>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</si>
  <si>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</si>
  <si>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</si>
  <si>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</si>
  <si>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</si>
  <si>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</si>
  <si>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</si>
  <si>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</si>
  <si>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</si>
  <si>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</si>
  <si>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</si>
  <si>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</si>
  <si>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</si>
  <si>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</si>
  <si>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</si>
  <si>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</si>
  <si>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</si>
  <si>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</si>
  <si>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</si>
  <si>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</si>
  <si>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</si>
  <si>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</si>
  <si>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</si>
  <si>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</si>
  <si>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</si>
  <si>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</si>
  <si>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</si>
  <si>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</si>
  <si>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</si>
  <si>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</si>
  <si>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</si>
  <si>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</si>
  <si>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</si>
  <si>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</si>
  <si>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</si>
  <si>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</si>
  <si>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</si>
  <si>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</si>
  <si>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</si>
  <si>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</si>
  <si>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</si>
  <si>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</si>
  <si>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</si>
  <si>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</si>
  <si>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</si>
  <si>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</si>
  <si>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</si>
  <si>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</si>
  <si>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</si>
  <si>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</si>
  <si>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</si>
  <si>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</si>
  <si>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</si>
  <si>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</si>
  <si>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</si>
  <si>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</si>
  <si>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</si>
  <si>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</si>
  <si>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</si>
  <si>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</si>
  <si>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</si>
  <si>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</si>
  <si>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</si>
  <si>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</si>
  <si>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</si>
  <si>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</si>
  <si>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</si>
  <si>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</si>
  <si>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</si>
  <si>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</si>
  <si>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</si>
  <si>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</si>
  <si>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</si>
  <si>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</si>
  <si>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</si>
  <si>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</si>
  <si>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</si>
  <si>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</si>
  <si>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</si>
  <si>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</si>
  <si>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</si>
  <si>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</si>
  <si>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</si>
  <si>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</si>
  <si>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</si>
  <si>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</si>
  <si>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</si>
  <si>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</si>
  <si>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</si>
  <si>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</si>
  <si>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</si>
  <si>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</si>
  <si>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</si>
  <si>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</si>
  <si>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</si>
  <si>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</si>
  <si>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</si>
  <si>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</si>
  <si>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</si>
  <si>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</si>
  <si>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</si>
  <si>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</si>
  <si>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</si>
  <si>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</si>
  <si>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</si>
  <si>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</si>
  <si>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</si>
  <si>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</si>
  <si>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</si>
  <si>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</si>
  <si>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</si>
  <si>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</si>
  <si>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</si>
  <si>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</si>
  <si>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</si>
  <si>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</si>
  <si>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</si>
  <si>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</si>
  <si>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</si>
  <si>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</si>
  <si>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</si>
  <si>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</si>
  <si>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</si>
  <si>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</si>
  <si>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</si>
  <si>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</si>
  <si>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</si>
  <si>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</si>
  <si>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</si>
  <si>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</si>
  <si>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</si>
  <si>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</si>
  <si>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</si>
  <si>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</si>
  <si>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</si>
  <si>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</si>
  <si>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</si>
  <si>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</si>
  <si>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</si>
  <si>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</si>
  <si>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</si>
  <si>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</si>
  <si>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</si>
  <si>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</si>
  <si>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</si>
  <si>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</si>
  <si>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</si>
  <si>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</si>
  <si>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</si>
  <si>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</si>
  <si>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</si>
  <si>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</si>
  <si>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</si>
  <si>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</si>
  <si>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</si>
  <si>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</si>
  <si>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</si>
  <si>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</si>
  <si>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</si>
  <si>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</si>
  <si>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</si>
  <si>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</si>
  <si>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</si>
  <si>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</si>
  <si>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</si>
  <si>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</si>
  <si>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</si>
  <si>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</si>
  <si>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</si>
  <si>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</si>
  <si>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</si>
  <si>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</si>
  <si>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</si>
  <si>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</si>
  <si>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</si>
  <si>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</si>
  <si>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</si>
  <si>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</si>
  <si>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</si>
  <si>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</si>
  <si>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</si>
  <si>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</si>
  <si>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</si>
  <si>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</si>
  <si>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</si>
  <si>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</si>
  <si>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</si>
  <si>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</si>
  <si>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</si>
  <si>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</si>
  <si>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</si>
  <si>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</si>
  <si>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</si>
  <si>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</si>
  <si>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</si>
  <si>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</si>
  <si>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</si>
  <si>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</si>
  <si>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</si>
  <si>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</si>
  <si>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</si>
  <si>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</si>
  <si>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</si>
  <si>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</si>
  <si>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</si>
  <si>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</si>
  <si>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</si>
  <si>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</si>
  <si>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</si>
  <si>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</si>
  <si>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</si>
  <si>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</si>
  <si>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</si>
  <si>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</si>
  <si>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</si>
  <si>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</si>
  <si>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</si>
  <si>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</si>
  <si>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</si>
  <si>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</si>
  <si>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</si>
  <si>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</si>
  <si>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</si>
  <si>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</si>
  <si>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</si>
  <si>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</si>
  <si>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</si>
  <si>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</si>
  <si>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</si>
  <si>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</si>
  <si>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</si>
  <si>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</si>
  <si>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</si>
  <si>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</si>
  <si>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</si>
  <si>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</si>
  <si>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</si>
  <si>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</si>
  <si>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</si>
  <si>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</si>
  <si>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</si>
  <si>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</si>
  <si>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</si>
  <si>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</si>
  <si>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</si>
  <si>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</si>
  <si>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</si>
  <si>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</si>
  <si>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</si>
  <si>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</si>
  <si>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</si>
  <si>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</si>
  <si>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</si>
  <si>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</si>
  <si>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</si>
  <si>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</si>
  <si>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</si>
  <si>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</si>
  <si>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</si>
  <si>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</si>
  <si>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</si>
  <si>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</si>
  <si>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</si>
  <si>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</si>
  <si>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</si>
  <si>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</si>
  <si>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</si>
  <si>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</si>
  <si>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</si>
  <si>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</si>
  <si>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</si>
  <si>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</si>
  <si>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</si>
  <si>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</si>
  <si>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</si>
  <si>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</si>
  <si>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</si>
  <si>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</si>
  <si>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</si>
  <si>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</si>
  <si>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</si>
  <si>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</si>
  <si>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</si>
  <si>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</si>
  <si>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</si>
  <si>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</si>
  <si>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</si>
  <si>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</si>
  <si>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</si>
  <si>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</si>
  <si>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</si>
  <si>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</si>
  <si>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</si>
  <si>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</si>
  <si>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</si>
  <si>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</si>
  <si>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</si>
  <si>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</si>
  <si>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</si>
  <si>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</si>
  <si>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</si>
  <si>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</si>
  <si>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</si>
  <si>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</si>
  <si>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</si>
  <si>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</si>
  <si>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</si>
  <si>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</si>
  <si>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</si>
  <si>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</si>
  <si>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</si>
  <si>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</si>
  <si>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</si>
  <si>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</si>
  <si>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</si>
  <si>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</si>
  <si>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</si>
  <si>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</si>
  <si>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</si>
  <si>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</si>
  <si>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</si>
  <si>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</si>
  <si>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</si>
  <si>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</si>
  <si>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</si>
  <si>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</si>
  <si>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</si>
  <si>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</si>
  <si>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</si>
  <si>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</si>
  <si>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</si>
  <si>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</si>
  <si>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</si>
  <si>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</si>
  <si>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</si>
  <si>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</si>
  <si>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</si>
  <si>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</si>
  <si>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</si>
  <si>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</si>
  <si>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</si>
  <si>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</si>
  <si>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</si>
  <si>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</si>
  <si>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</si>
  <si>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</si>
  <si>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</si>
  <si>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</si>
  <si>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</si>
  <si>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</si>
  <si>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</si>
  <si>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</si>
  <si>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</si>
  <si>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</si>
  <si>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</si>
  <si>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</si>
  <si>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</si>
  <si>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</si>
  <si>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</si>
  <si>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</si>
  <si>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</si>
  <si>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</si>
  <si>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</si>
  <si>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</si>
  <si>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</si>
  <si>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</si>
  <si>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</si>
  <si>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</si>
  <si>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</si>
  <si>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</si>
  <si>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</si>
  <si>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</si>
  <si>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</si>
  <si>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</si>
  <si>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</si>
  <si>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</si>
  <si>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</si>
  <si>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</si>
  <si>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</si>
  <si>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</si>
  <si>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</si>
  <si>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</si>
  <si>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</si>
  <si>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</si>
  <si>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</si>
  <si>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</si>
  <si>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</si>
  <si>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</si>
  <si>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</si>
  <si>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</si>
  <si>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</si>
  <si>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</si>
  <si>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</si>
  <si>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</si>
  <si>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</si>
  <si>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</si>
  <si>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</si>
  <si>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</si>
  <si>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</si>
  <si>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</si>
  <si>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</si>
  <si>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</si>
  <si>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</si>
  <si>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</si>
  <si>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</si>
  <si>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</si>
  <si>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</si>
  <si>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</si>
  <si>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</si>
  <si>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</si>
  <si>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</si>
  <si>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</si>
  <si>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</si>
  <si>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</si>
  <si>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</si>
  <si>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</si>
  <si>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</si>
  <si>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</si>
  <si>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</si>
  <si>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</si>
  <si>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</si>
  <si>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</si>
  <si>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</si>
  <si>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</si>
  <si>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</si>
  <si>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</si>
  <si>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</si>
  <si>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</si>
  <si>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</si>
  <si>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</si>
  <si>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</si>
  <si>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</si>
  <si>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</si>
  <si>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</si>
  <si>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</si>
  <si>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</si>
  <si>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</si>
  <si>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</si>
  <si>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</si>
  <si>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</si>
  <si>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</si>
  <si>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</si>
  <si>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</si>
  <si>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</si>
  <si>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</si>
  <si>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</si>
  <si>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</si>
  <si>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</si>
  <si>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</si>
  <si>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</si>
  <si>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</si>
  <si>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</si>
  <si>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</si>
  <si>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</si>
  <si>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</si>
  <si>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</si>
  <si>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</si>
  <si>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</si>
  <si>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</si>
  <si>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</si>
  <si>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</si>
  <si>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</si>
  <si>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</si>
  <si>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</si>
  <si>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</si>
  <si>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</si>
  <si>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</si>
  <si>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</si>
  <si>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</si>
  <si>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</si>
  <si>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</si>
  <si>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</si>
  <si>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</si>
  <si>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</si>
  <si>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</si>
  <si>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</si>
  <si>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</si>
  <si>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</si>
  <si>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</si>
  <si>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</si>
  <si>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</si>
  <si>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</si>
  <si>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</si>
  <si>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</si>
  <si>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</si>
  <si>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</si>
  <si>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</si>
  <si>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</si>
  <si>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</si>
  <si>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</si>
  <si>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</si>
  <si>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</si>
  <si>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</si>
  <si>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</si>
  <si>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</si>
  <si>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</si>
  <si>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</si>
  <si>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</si>
  <si>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</si>
  <si>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</si>
  <si>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</si>
  <si>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</si>
  <si>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</si>
  <si>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</si>
  <si>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</si>
  <si>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</si>
  <si>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</si>
  <si>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</si>
  <si>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</si>
  <si>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</si>
  <si>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</si>
  <si>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</si>
  <si>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</si>
  <si>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</si>
  <si>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</si>
  <si>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</si>
  <si>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</si>
  <si>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</si>
  <si>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</si>
  <si>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</si>
  <si>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</si>
  <si>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</si>
  <si>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</si>
  <si>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</si>
  <si>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</si>
  <si>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</si>
  <si>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</si>
  <si>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</si>
  <si>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</si>
  <si>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</si>
  <si>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</si>
  <si>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</si>
  <si>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</si>
  <si>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</si>
  <si>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</si>
  <si>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</si>
  <si>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</si>
  <si>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</si>
  <si>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</si>
  <si>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</si>
  <si>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</si>
  <si>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</si>
  <si>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</si>
  <si>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</si>
  <si>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</si>
  <si>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</si>
  <si>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</si>
  <si>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</si>
  <si>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</si>
  <si>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</si>
  <si>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</si>
  <si>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</si>
  <si>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</si>
  <si>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</si>
  <si>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</si>
  <si>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</si>
  <si>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</si>
  <si>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</si>
  <si>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</si>
  <si>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</si>
  <si>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</si>
  <si>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</si>
  <si>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</si>
  <si>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</si>
  <si>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</si>
  <si>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</si>
  <si>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</si>
  <si>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</si>
  <si>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</si>
  <si>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</si>
  <si>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</si>
  <si>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</si>
  <si>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</si>
  <si>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</si>
  <si>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</si>
  <si>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</si>
  <si>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</si>
  <si>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</si>
  <si>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</si>
  <si>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</si>
  <si>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</si>
  <si>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</si>
  <si>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</si>
  <si>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</si>
  <si>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</si>
  <si>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</si>
  <si>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</si>
  <si>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</si>
  <si>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</si>
  <si>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</si>
  <si>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</si>
  <si>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</si>
  <si>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</si>
  <si>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</si>
  <si>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</si>
  <si>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</si>
  <si>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</si>
  <si>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</si>
  <si>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</si>
  <si>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</si>
  <si>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</si>
  <si>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</si>
  <si>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</si>
  <si>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</si>
  <si>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</si>
  <si>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</si>
  <si>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</si>
  <si>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</si>
  <si>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</si>
  <si>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</si>
  <si>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</si>
  <si>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</si>
  <si>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</si>
  <si>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</si>
  <si>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</si>
  <si>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</si>
  <si>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</si>
  <si>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</si>
  <si>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</si>
  <si>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</si>
  <si>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</si>
  <si>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</si>
  <si>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</si>
  <si>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</si>
  <si>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</si>
  <si>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</si>
  <si>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</si>
  <si>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</si>
  <si>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</si>
  <si>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</si>
  <si>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</si>
  <si>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</si>
  <si>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</si>
  <si>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</si>
  <si>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</si>
  <si>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</si>
  <si>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</si>
  <si>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</si>
  <si>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</si>
  <si>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</si>
  <si>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</si>
  <si>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</si>
  <si>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</si>
  <si>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</si>
  <si>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</si>
  <si>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</si>
  <si>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</si>
  <si>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</si>
  <si>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</si>
  <si>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</si>
  <si>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</si>
  <si>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</si>
  <si>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</si>
  <si>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</si>
  <si>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</si>
  <si>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</si>
  <si>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</si>
  <si>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</si>
  <si>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</si>
  <si>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</si>
  <si>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</si>
  <si>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</si>
  <si>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</si>
  <si>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</si>
  <si>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</si>
  <si>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</si>
  <si>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</si>
  <si>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</si>
  <si>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</si>
  <si>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</si>
  <si>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</si>
  <si>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</si>
  <si>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</si>
  <si>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</si>
  <si>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</si>
  <si>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</si>
  <si>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</si>
  <si>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</si>
  <si>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</si>
  <si>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</si>
  <si>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</si>
  <si>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</si>
  <si>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</si>
  <si>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</si>
  <si>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</si>
  <si>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</si>
  <si>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</si>
  <si>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</si>
  <si>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</si>
  <si>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</si>
  <si>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</si>
  <si>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</si>
  <si>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</si>
  <si>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</si>
  <si>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</si>
  <si>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</si>
  <si>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</si>
  <si>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</si>
  <si>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</si>
  <si>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</si>
  <si>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</si>
  <si>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</si>
  <si>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</si>
  <si>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</si>
  <si>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</si>
  <si>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</si>
  <si>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</si>
  <si>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</si>
  <si>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</si>
  <si>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</si>
  <si>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</si>
  <si>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</si>
  <si>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</si>
  <si>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</si>
  <si>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</si>
  <si>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</si>
  <si>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</si>
  <si>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</si>
  <si>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</si>
  <si>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</si>
  <si>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</si>
  <si>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</si>
  <si>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</si>
  <si>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</si>
  <si>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</si>
  <si>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</si>
  <si>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</si>
  <si>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</si>
  <si>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</si>
  <si>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</si>
  <si>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</si>
  <si>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</si>
  <si>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</si>
  <si>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</si>
  <si>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</si>
  <si>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</si>
  <si>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</si>
  <si>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</si>
  <si>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</si>
  <si>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</si>
  <si>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</si>
  <si>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</si>
  <si>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</si>
  <si>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</si>
  <si>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</si>
  <si>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</si>
  <si>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</si>
  <si>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</si>
  <si>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</si>
  <si>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</si>
  <si>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</si>
  <si>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</si>
  <si>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</si>
  <si>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</si>
  <si>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</si>
  <si>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</si>
  <si>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</si>
  <si>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</si>
  <si>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</si>
  <si>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</si>
  <si>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</si>
  <si>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</si>
  <si>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</si>
  <si>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</si>
  <si>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</si>
  <si>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</si>
  <si>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</si>
  <si>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</si>
  <si>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</si>
  <si>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</si>
  <si>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</si>
  <si>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</si>
  <si>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</si>
  <si>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</si>
  <si>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</si>
  <si>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</si>
  <si>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</si>
  <si>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</si>
  <si>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</si>
  <si>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</si>
  <si>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</si>
  <si>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</si>
  <si>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</si>
  <si>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</si>
  <si>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</si>
  <si>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</si>
  <si>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</si>
  <si>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</si>
  <si>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</si>
  <si>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</si>
  <si>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</si>
  <si>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</si>
  <si>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</si>
  <si>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</si>
  <si>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</si>
  <si>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</si>
  <si>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</si>
  <si>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</si>
  <si>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</si>
  <si>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</si>
  <si>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</si>
  <si>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</si>
  <si>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</si>
  <si>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</si>
  <si>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</si>
  <si>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</si>
  <si>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</si>
  <si>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</si>
  <si>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</si>
  <si>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</si>
  <si>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</si>
  <si>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</si>
  <si>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</si>
  <si>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</si>
  <si>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</si>
  <si>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</si>
  <si>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</si>
  <si>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</si>
  <si>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</si>
  <si>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</si>
  <si>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</si>
  <si>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</si>
  <si>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</si>
  <si>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</si>
  <si>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</si>
  <si>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</si>
  <si>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</si>
  <si>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</si>
  <si>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</si>
  <si>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</si>
  <si>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</si>
  <si>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</si>
  <si>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</si>
  <si>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</si>
  <si>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</si>
  <si>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</si>
  <si>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</si>
  <si>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</si>
  <si>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</si>
  <si>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</si>
  <si>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</si>
  <si>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</si>
  <si>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</si>
  <si>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</si>
  <si>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</si>
  <si>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</si>
  <si>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</si>
  <si>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</si>
  <si>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</si>
  <si>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</si>
  <si>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</si>
  <si>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</si>
  <si>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</si>
  <si>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</si>
  <si>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</si>
  <si>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</si>
  <si>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</si>
  <si>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</si>
  <si>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</si>
  <si>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</si>
  <si>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</si>
  <si>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</si>
  <si>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</si>
  <si>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</si>
  <si>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</si>
  <si>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</si>
  <si>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</si>
  <si>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</si>
  <si>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</si>
  <si>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</si>
  <si>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</si>
  <si>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</si>
  <si>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</si>
  <si>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</si>
  <si>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</si>
  <si>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</si>
  <si>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</si>
  <si>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</si>
  <si>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</si>
  <si>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</si>
  <si>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</si>
  <si>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</si>
  <si>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</si>
  <si>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</si>
  <si>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</si>
  <si>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</si>
  <si>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</si>
  <si>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</si>
  <si>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</si>
  <si>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</si>
  <si>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</si>
  <si>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</si>
  <si>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</si>
  <si>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</si>
  <si>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</si>
  <si>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</si>
  <si>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</si>
  <si>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</si>
  <si>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</si>
  <si>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</si>
  <si>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</si>
  <si>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</si>
  <si>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</si>
  <si>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</si>
  <si>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</si>
  <si>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</si>
  <si>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</si>
  <si>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</si>
  <si>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</si>
  <si>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</si>
  <si>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</si>
  <si>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</si>
  <si>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</si>
  <si>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</si>
  <si>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</si>
  <si>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</si>
  <si>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</si>
  <si>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</si>
  <si>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</si>
  <si>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</si>
  <si>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</si>
  <si>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</si>
  <si>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</si>
  <si>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</si>
  <si>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</si>
  <si>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</si>
  <si>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</si>
  <si>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</si>
  <si>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</si>
  <si>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</si>
  <si>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</si>
  <si>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</si>
  <si>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</si>
  <si>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</si>
  <si>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</si>
  <si>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</si>
  <si>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</si>
  <si>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</si>
  <si>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</si>
  <si>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</si>
  <si>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</si>
  <si>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</si>
  <si>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</si>
  <si>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</si>
  <si>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</si>
  <si>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</si>
  <si>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</si>
  <si>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</si>
  <si>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</si>
  <si>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</si>
  <si>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</si>
  <si>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</si>
  <si>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</si>
  <si>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</si>
  <si>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</si>
  <si>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</si>
  <si>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</si>
  <si>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</si>
  <si>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</si>
  <si>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</si>
  <si>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</si>
  <si>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</si>
  <si>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</si>
  <si>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</si>
  <si>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</si>
  <si>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</si>
  <si>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</si>
  <si>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</si>
  <si>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</si>
  <si>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</si>
  <si>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</si>
  <si>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</si>
  <si>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</si>
  <si>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</si>
  <si>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</si>
  <si>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</si>
  <si>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</si>
  <si>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</si>
  <si>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</si>
  <si>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</si>
  <si>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</si>
  <si>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</si>
  <si>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</si>
  <si>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</si>
  <si>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</si>
  <si>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</si>
  <si>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</si>
  <si>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</si>
  <si>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</si>
  <si>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</si>
  <si>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</si>
  <si>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</si>
  <si>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</si>
  <si>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</si>
  <si>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</si>
  <si>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</si>
  <si>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</si>
  <si>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</si>
  <si>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</si>
  <si>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</si>
  <si>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</si>
  <si>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</si>
  <si>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</si>
  <si>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</si>
  <si>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</si>
  <si>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</si>
  <si>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</si>
  <si>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</si>
  <si>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</si>
  <si>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</si>
  <si>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</si>
  <si>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</si>
  <si>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</si>
  <si>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</si>
  <si>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</si>
  <si>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</si>
  <si>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</si>
  <si>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</si>
  <si>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</si>
  <si>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</si>
  <si>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</si>
  <si>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</si>
  <si>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</si>
  <si>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</si>
  <si>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</si>
  <si>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</si>
  <si>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</si>
  <si>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</si>
  <si>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</si>
  <si>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</si>
  <si>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</si>
  <si>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</si>
  <si>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</si>
  <si>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</si>
  <si>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</si>
  <si>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</si>
  <si>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</si>
  <si>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</si>
  <si>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</si>
  <si>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</si>
  <si>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</si>
  <si>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</si>
  <si>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</si>
  <si>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</si>
  <si>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</si>
  <si>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</si>
  <si>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</si>
  <si>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</si>
  <si>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</si>
  <si>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</si>
  <si>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</si>
  <si>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</si>
  <si>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</si>
  <si>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</si>
  <si>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</si>
  <si>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</si>
  <si>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</si>
  <si>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</si>
  <si>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</si>
  <si>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</si>
  <si>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</si>
  <si>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</si>
  <si>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</si>
  <si>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</si>
  <si>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</si>
  <si>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</si>
  <si>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</si>
  <si>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</si>
  <si>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</si>
  <si>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</si>
  <si>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</si>
  <si>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</si>
  <si>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</si>
  <si>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</si>
  <si>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</si>
  <si>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</si>
  <si>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</si>
  <si>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</si>
  <si>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</si>
  <si>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</si>
  <si>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</si>
  <si>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</si>
  <si>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</si>
  <si>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</si>
  <si>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</si>
  <si>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</si>
  <si>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</si>
  <si>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</si>
  <si>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</si>
  <si>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</si>
  <si>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</si>
  <si>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</si>
  <si>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</si>
  <si>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</si>
  <si>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</si>
  <si>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</si>
  <si>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</si>
  <si>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</si>
  <si>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</si>
  <si>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</si>
  <si>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</si>
  <si>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</si>
  <si>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</si>
  <si>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</si>
  <si>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</si>
  <si>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</si>
  <si>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</si>
  <si>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</si>
  <si>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</si>
  <si>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</si>
  <si>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</si>
  <si>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</si>
  <si>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</si>
  <si>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</si>
  <si>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</si>
  <si>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</si>
  <si>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</si>
  <si>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</si>
  <si>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</si>
  <si>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</si>
  <si>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</si>
  <si>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</si>
  <si>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</si>
  <si>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</si>
  <si>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</si>
  <si>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</si>
  <si>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</si>
  <si>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</si>
  <si>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</si>
  <si>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</si>
  <si>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</si>
  <si>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</si>
  <si>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</si>
  <si>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</si>
  <si>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</si>
  <si>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</si>
  <si>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</si>
  <si>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</si>
  <si>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</si>
  <si>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</si>
  <si>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</si>
  <si>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</si>
  <si>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</si>
  <si>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</si>
  <si>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</si>
  <si>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</si>
  <si>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</si>
  <si>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</si>
  <si>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</si>
  <si>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</si>
  <si>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</si>
  <si>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</si>
  <si>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</si>
  <si>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</si>
  <si>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</si>
  <si>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</si>
  <si>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</si>
  <si>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</si>
  <si>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</si>
  <si>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</si>
  <si>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</si>
  <si>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</si>
  <si>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</si>
  <si>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</si>
  <si>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</si>
  <si>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</si>
  <si>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</si>
  <si>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</si>
  <si>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</si>
  <si>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</si>
  <si>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</si>
  <si>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</si>
  <si>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</si>
  <si>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</si>
  <si>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</si>
  <si>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</si>
  <si>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</si>
  <si>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</si>
  <si>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</si>
  <si>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</si>
  <si>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</si>
  <si>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</si>
  <si>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</si>
  <si>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</si>
  <si>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</si>
  <si>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</si>
  <si>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</si>
  <si>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</si>
  <si>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</si>
  <si>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</si>
  <si>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</si>
  <si>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</si>
  <si>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</si>
  <si>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</si>
  <si>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</si>
  <si>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</si>
  <si>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</si>
  <si>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</si>
  <si>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</si>
  <si>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</si>
  <si>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</si>
  <si>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</si>
  <si>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</si>
  <si>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</si>
  <si>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</si>
  <si>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</si>
  <si>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</si>
  <si>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</si>
  <si>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</si>
  <si>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</si>
  <si>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</si>
  <si>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</si>
  <si>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</si>
  <si>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</si>
  <si>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</si>
  <si>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</si>
  <si>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</si>
  <si>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</si>
  <si>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</si>
  <si>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</si>
  <si>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</si>
  <si>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</si>
  <si>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</si>
  <si>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</si>
  <si>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</si>
  <si>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</si>
  <si>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</si>
  <si>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</si>
  <si>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</si>
  <si>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</si>
  <si>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</si>
  <si>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</si>
  <si>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</si>
  <si>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</si>
  <si>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</si>
  <si>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</si>
  <si>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</si>
  <si>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</si>
  <si>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</si>
  <si>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</si>
  <si>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</si>
  <si>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</si>
  <si>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</si>
  <si>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</si>
  <si>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</si>
  <si>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</si>
  <si>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</si>
  <si>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</si>
  <si>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</si>
  <si>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</si>
  <si>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</si>
  <si>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</si>
  <si>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</si>
  <si>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</si>
  <si>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</si>
  <si>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</si>
  <si>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</si>
  <si>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</si>
  <si>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</si>
  <si>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</si>
  <si>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</si>
  <si>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</si>
  <si>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</si>
  <si>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</si>
  <si>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</si>
  <si>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</si>
  <si>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</si>
  <si>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</si>
  <si>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</si>
  <si>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</si>
  <si>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</si>
  <si>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</si>
  <si>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</si>
  <si>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</si>
  <si>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</si>
  <si>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</si>
  <si>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</si>
  <si>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</si>
  <si>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</si>
  <si>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</si>
  <si>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</si>
  <si>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</si>
  <si>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</si>
  <si>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</si>
  <si>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</si>
  <si>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</si>
  <si>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</si>
  <si>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</si>
  <si>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</si>
  <si>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</si>
  <si>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</si>
  <si>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</si>
  <si>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</si>
  <si>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</si>
  <si>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</si>
  <si>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</si>
  <si>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</si>
  <si>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</si>
  <si>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</si>
  <si>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</si>
  <si>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</si>
  <si>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</si>
  <si>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</si>
  <si>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</si>
  <si>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</si>
  <si>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</si>
  <si>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</si>
  <si>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</si>
  <si>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</si>
  <si>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</si>
  <si>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</si>
  <si>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</si>
  <si>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</si>
  <si>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</si>
  <si>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</si>
  <si>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</si>
  <si>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</si>
  <si>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</si>
  <si>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</si>
  <si>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</si>
  <si>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</si>
  <si>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</si>
  <si>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</si>
  <si>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</si>
  <si>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</si>
  <si>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</si>
  <si>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</si>
  <si>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</si>
  <si>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</si>
  <si>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</si>
  <si>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</si>
  <si>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</si>
  <si>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</si>
  <si>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</si>
  <si>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</si>
  <si>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</si>
  <si>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</si>
  <si>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</si>
  <si>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</si>
  <si>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</si>
  <si>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</si>
  <si>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</si>
  <si>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</si>
  <si>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</si>
  <si>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</si>
  <si>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</si>
  <si>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</si>
  <si>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</si>
  <si>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</si>
  <si>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</si>
  <si>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</si>
  <si>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</si>
  <si>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</si>
  <si>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</si>
  <si>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</si>
  <si>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</si>
  <si>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</si>
  <si>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</si>
  <si>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</si>
  <si>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</si>
  <si>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</si>
  <si>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</si>
  <si>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</si>
  <si>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</si>
  <si>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</si>
  <si>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</si>
  <si>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</si>
  <si>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</si>
  <si>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</si>
  <si>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</si>
  <si>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</si>
  <si>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</si>
  <si>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</si>
  <si>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</si>
  <si>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</si>
  <si>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</si>
  <si>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</si>
  <si>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</si>
  <si>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</si>
  <si>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</si>
  <si>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</si>
  <si>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</si>
  <si>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</si>
  <si>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</si>
  <si>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</si>
  <si>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</si>
  <si>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</si>
  <si>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</si>
  <si>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</si>
  <si>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</si>
  <si>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</si>
  <si>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</si>
  <si>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</si>
  <si>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</si>
  <si>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</si>
  <si>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</si>
  <si>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</si>
  <si>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</si>
  <si>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</si>
  <si>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</si>
  <si>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</si>
  <si>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</si>
  <si>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</si>
  <si>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</si>
  <si>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</si>
  <si>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</si>
  <si>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</si>
  <si>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</si>
  <si>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</si>
  <si>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</si>
  <si>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</si>
  <si>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</si>
  <si>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</si>
  <si>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</si>
  <si>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</si>
  <si>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</si>
  <si>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</si>
  <si>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</si>
  <si>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</si>
  <si>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</si>
  <si>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</si>
  <si>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</si>
  <si>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</si>
  <si>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</si>
  <si>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</si>
  <si>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</si>
  <si>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</si>
  <si>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</si>
  <si>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</si>
  <si>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</si>
  <si>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</si>
  <si>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</si>
  <si>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</si>
  <si>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</si>
  <si>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</si>
  <si>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</si>
  <si>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</si>
  <si>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</si>
  <si>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</si>
  <si>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</si>
  <si>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</si>
  <si>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</si>
  <si>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</si>
  <si>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</si>
  <si>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</si>
  <si>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</si>
  <si>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</si>
  <si>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</si>
  <si>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</si>
  <si>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</si>
  <si>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</si>
  <si>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</si>
  <si>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</si>
  <si>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</si>
  <si>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</si>
  <si>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</si>
  <si>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</si>
  <si>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</si>
  <si>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</si>
  <si>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</si>
  <si>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</si>
  <si>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</si>
  <si>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</si>
  <si>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</si>
  <si>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</si>
  <si>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</si>
  <si>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</si>
  <si>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</si>
  <si>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</si>
  <si>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</si>
  <si>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</si>
  <si>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</si>
  <si>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</si>
  <si>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</si>
  <si>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</si>
  <si>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</si>
  <si>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</si>
  <si>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</si>
  <si>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</si>
  <si>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</si>
  <si>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</si>
  <si>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</si>
  <si>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</si>
  <si>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</si>
  <si>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</si>
  <si>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</si>
  <si>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</si>
  <si>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</si>
  <si>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</si>
  <si>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</si>
  <si>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</si>
  <si>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</si>
  <si>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</si>
  <si>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</si>
  <si>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</si>
  <si>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</si>
  <si>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</si>
  <si>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</si>
  <si>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</si>
  <si>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</si>
  <si>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</si>
  <si>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</si>
  <si>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</si>
  <si>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</si>
  <si>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</si>
  <si>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</si>
  <si>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</si>
  <si>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</si>
  <si>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</si>
  <si>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</si>
  <si>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</si>
  <si>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</si>
  <si>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</si>
  <si>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</si>
  <si>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</si>
  <si>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</si>
  <si>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</si>
  <si>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</si>
  <si>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</si>
  <si>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</si>
  <si>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</si>
  <si>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</si>
  <si>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</si>
  <si>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</si>
  <si>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</si>
  <si>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</si>
  <si>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</si>
  <si>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</si>
  <si>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</si>
  <si>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</si>
  <si>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</si>
  <si>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</si>
  <si>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</si>
  <si>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</si>
  <si>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</si>
  <si>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</si>
  <si>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</si>
  <si>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</si>
  <si>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</si>
  <si>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</si>
  <si>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</si>
  <si>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</si>
  <si>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</si>
  <si>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</si>
  <si>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</si>
  <si>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</si>
  <si>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</si>
  <si>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</si>
  <si>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</si>
  <si>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</si>
  <si>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</si>
  <si>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</si>
  <si>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</si>
  <si>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</si>
  <si>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</si>
  <si>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</si>
  <si>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</si>
  <si>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</si>
  <si>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</si>
  <si>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</si>
  <si>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</si>
  <si>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</si>
  <si>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</si>
  <si>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</si>
  <si>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</si>
  <si>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</si>
  <si>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</si>
  <si>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</si>
  <si>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</si>
  <si>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</si>
  <si>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</si>
  <si>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</si>
  <si>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</si>
  <si>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</si>
  <si>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</si>
  <si>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</si>
  <si>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</si>
  <si>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</si>
  <si>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</si>
  <si>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</si>
  <si>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</si>
  <si>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</si>
  <si>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</si>
  <si>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</si>
  <si>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</si>
  <si>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</si>
  <si>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</si>
  <si>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</si>
  <si>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</si>
  <si>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</si>
  <si>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</si>
  <si>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</si>
  <si>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</si>
  <si>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</si>
  <si>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</si>
  <si>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</si>
  <si>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</si>
  <si>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</si>
  <si>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</si>
  <si>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</si>
  <si>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</si>
  <si>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</si>
  <si>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</si>
  <si>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</si>
  <si>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</si>
  <si>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</si>
  <si>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</si>
  <si>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</si>
  <si>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</si>
  <si>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</si>
  <si>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</si>
  <si>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</si>
  <si>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</si>
  <si>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</si>
  <si>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</si>
  <si>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</si>
  <si>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</si>
  <si>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</si>
  <si>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</si>
  <si>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</si>
  <si>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</si>
  <si>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</si>
  <si>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</si>
  <si>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</si>
  <si>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</si>
  <si>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</si>
  <si>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</si>
  <si>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</si>
  <si>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</si>
  <si>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</si>
  <si>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</si>
  <si>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</si>
  <si>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</si>
  <si>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</si>
  <si>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</si>
  <si>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</si>
  <si>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</si>
  <si>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</si>
  <si>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</si>
  <si>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</si>
  <si>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</si>
  <si>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</si>
  <si>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</si>
  <si>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</si>
  <si>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</si>
  <si>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</si>
  <si>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</si>
  <si>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</si>
  <si>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</si>
  <si>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</si>
  <si>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</si>
  <si>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</si>
  <si>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</si>
  <si>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</si>
  <si>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</si>
  <si>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</si>
  <si>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</si>
  <si>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</si>
  <si>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</si>
  <si>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</si>
  <si>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</si>
  <si>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</si>
  <si>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</si>
  <si>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</si>
  <si>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</si>
  <si>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</si>
  <si>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</si>
  <si>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</si>
  <si>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</si>
  <si>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</si>
  <si>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</si>
  <si>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</si>
  <si>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</si>
  <si>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</si>
  <si>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</si>
  <si>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</si>
  <si>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</si>
  <si>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</si>
  <si>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</si>
  <si>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</si>
  <si>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</si>
  <si>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</si>
  <si>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</si>
  <si>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</si>
  <si>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</si>
  <si>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</si>
  <si>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</si>
  <si>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</si>
  <si>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</si>
  <si>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</si>
  <si>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</si>
  <si>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</si>
  <si>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</si>
  <si>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</si>
  <si>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</si>
  <si>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</si>
  <si>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</si>
  <si>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</si>
  <si>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</si>
  <si>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</si>
  <si>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</si>
  <si>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</si>
  <si>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</si>
  <si>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</si>
  <si>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</si>
  <si>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</si>
  <si>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</si>
  <si>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</si>
  <si>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</si>
  <si>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</si>
  <si>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</si>
  <si>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</si>
  <si>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</si>
  <si>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</si>
  <si>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</si>
  <si>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</si>
  <si>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</si>
  <si>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</si>
  <si>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</si>
  <si>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</si>
  <si>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</si>
  <si>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</si>
  <si>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</si>
  <si>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</si>
  <si>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</si>
  <si>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</si>
  <si>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</si>
  <si>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</si>
  <si>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</si>
  <si>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</si>
  <si>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</si>
  <si>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</si>
  <si>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</si>
  <si>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</si>
  <si>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</si>
  <si>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</si>
  <si>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</si>
  <si>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</si>
  <si>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</si>
  <si>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</si>
  <si>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</si>
  <si>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</si>
  <si>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</si>
  <si>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</si>
  <si>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</si>
  <si>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</si>
  <si>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</si>
  <si>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</si>
  <si>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</si>
  <si>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</si>
  <si>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</si>
  <si>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</si>
  <si>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</si>
  <si>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</si>
  <si>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</si>
  <si>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</si>
  <si>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</si>
  <si>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</si>
  <si>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</si>
  <si>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</si>
  <si>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</si>
  <si>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</si>
  <si>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</si>
  <si>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</si>
  <si>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</si>
  <si>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</si>
  <si>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</si>
  <si>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</si>
  <si>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</si>
  <si>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</si>
  <si>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</si>
  <si>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</si>
  <si>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</si>
  <si>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</si>
  <si>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</si>
  <si>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</si>
  <si>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</si>
  <si>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</si>
  <si>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</si>
  <si>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</si>
  <si>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</si>
  <si>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</si>
  <si>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</si>
  <si>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</si>
  <si>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</si>
  <si>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</si>
  <si>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</si>
  <si>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</si>
  <si>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</si>
  <si>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</si>
  <si>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</si>
  <si>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</si>
  <si>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</si>
  <si>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</si>
  <si>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</si>
  <si>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</si>
  <si>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</si>
  <si>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</si>
  <si>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</si>
  <si>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</si>
  <si>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</si>
  <si>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</si>
  <si>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</si>
  <si>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</si>
  <si>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</si>
  <si>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</si>
  <si>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</si>
  <si>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</si>
  <si>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</si>
  <si>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</si>
  <si>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</si>
  <si>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</si>
  <si>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</si>
  <si>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</si>
  <si>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</si>
  <si>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</si>
  <si>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</si>
  <si>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</si>
  <si>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</si>
  <si>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</si>
  <si>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</si>
  <si>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</si>
  <si>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</si>
  <si>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</si>
  <si>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</si>
  <si>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</si>
  <si>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</si>
  <si>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</si>
  <si>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</si>
  <si>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</si>
  <si>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</si>
  <si>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</si>
  <si>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</si>
  <si>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</si>
  <si>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</si>
  <si>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</si>
  <si>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</si>
  <si>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</si>
  <si>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</si>
  <si>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</si>
  <si>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</si>
  <si>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</si>
  <si>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</si>
  <si>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</si>
  <si>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</si>
  <si>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</si>
  <si>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</si>
  <si>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</si>
  <si>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</si>
  <si>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</si>
  <si>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</si>
  <si>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</si>
  <si>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</si>
  <si>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</si>
  <si>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</si>
  <si>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</si>
  <si>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</si>
  <si>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</si>
  <si>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</si>
  <si>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</si>
  <si>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</si>
  <si>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</si>
  <si>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</si>
  <si>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</si>
  <si>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</si>
  <si>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</si>
  <si>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</si>
  <si>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</si>
  <si>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</si>
  <si>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</si>
  <si>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</si>
  <si>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</si>
  <si>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</si>
  <si>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</si>
  <si>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</si>
  <si>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</si>
  <si>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</si>
  <si>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</si>
  <si>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</si>
  <si>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</si>
  <si>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</si>
  <si>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</si>
  <si>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</si>
  <si>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</si>
  <si>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</si>
  <si>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</si>
  <si>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</si>
  <si>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</si>
  <si>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</si>
  <si>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</si>
  <si>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</si>
  <si>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</si>
  <si>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</si>
  <si>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</si>
  <si>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</si>
  <si>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</si>
  <si>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</si>
  <si>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</si>
  <si>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</si>
  <si>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</si>
  <si>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</si>
  <si>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</si>
  <si>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</si>
  <si>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</si>
  <si>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</si>
  <si>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</si>
  <si>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</si>
  <si>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</si>
  <si>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</si>
  <si>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</si>
  <si>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</si>
  <si>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</si>
  <si>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</si>
  <si>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</si>
  <si>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</si>
  <si>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</si>
  <si>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</si>
  <si>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</si>
  <si>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</si>
  <si>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</si>
  <si>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</si>
  <si>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</si>
  <si>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</si>
  <si>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</si>
  <si>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</si>
  <si>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</si>
  <si>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</si>
  <si>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</si>
  <si>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</si>
  <si>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</si>
  <si>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</si>
  <si>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</si>
  <si>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</si>
  <si>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</si>
  <si>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</si>
  <si>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</si>
  <si>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</si>
  <si>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</si>
  <si>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</si>
  <si>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</si>
  <si>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</si>
  <si>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</si>
  <si>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</si>
  <si>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</si>
  <si>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</si>
  <si>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</si>
  <si>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</si>
  <si>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</si>
  <si>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</si>
  <si>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</si>
  <si>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</si>
  <si>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</si>
  <si>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</si>
  <si>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</si>
  <si>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</si>
  <si>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</si>
  <si>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</si>
  <si>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</si>
  <si>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</si>
  <si>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</si>
  <si>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</si>
  <si>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</si>
  <si>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</si>
  <si>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</si>
  <si>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</si>
  <si>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</si>
  <si>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</si>
  <si>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</si>
  <si>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</si>
  <si>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</si>
  <si>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</si>
  <si>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</si>
  <si>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</si>
  <si>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</si>
  <si>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</si>
  <si>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</si>
  <si>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</si>
  <si>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</si>
  <si>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</si>
  <si>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</si>
  <si>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</si>
  <si>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</si>
  <si>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</si>
  <si>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</si>
  <si>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</si>
  <si>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</si>
  <si>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</si>
  <si>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</si>
  <si>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</si>
  <si>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</si>
  <si>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</si>
  <si>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</si>
  <si>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</si>
  <si>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</si>
  <si>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</si>
  <si>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</si>
  <si>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</si>
  <si>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</si>
  <si>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</si>
  <si>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</si>
  <si>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</si>
  <si>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</si>
  <si>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</si>
  <si>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</si>
  <si>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</si>
  <si>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</si>
  <si>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</si>
  <si>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</si>
  <si>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</si>
  <si>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</si>
  <si>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</si>
  <si>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</si>
  <si>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</si>
  <si>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</si>
  <si>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</si>
  <si>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</si>
  <si>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</si>
  <si>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</si>
  <si>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</si>
  <si>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</si>
  <si>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</si>
  <si>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</si>
  <si>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</si>
  <si>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</si>
  <si>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</si>
  <si>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</si>
  <si>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</si>
  <si>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</si>
  <si>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</si>
  <si>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</si>
  <si>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</si>
  <si>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</si>
  <si>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</si>
  <si>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</si>
  <si>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</si>
  <si>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</si>
  <si>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</si>
  <si>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</si>
  <si>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</si>
  <si>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</si>
  <si>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</si>
  <si>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</si>
  <si>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</si>
  <si>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</si>
  <si>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</si>
  <si>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</si>
  <si>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</si>
  <si>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</si>
  <si>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</si>
  <si>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</si>
  <si>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</si>
  <si>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</si>
  <si>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</si>
  <si>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</si>
  <si>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</si>
  <si>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</si>
  <si>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</si>
  <si>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</si>
  <si>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</si>
  <si>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</si>
  <si>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</si>
  <si>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</si>
  <si>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</si>
  <si>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</si>
  <si>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</si>
  <si>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</si>
  <si>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</si>
  <si>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</si>
  <si>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</si>
  <si>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</si>
  <si>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</si>
  <si>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</si>
  <si>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</si>
  <si>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</si>
  <si>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</si>
  <si>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</si>
  <si>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</si>
  <si>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</si>
  <si>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</si>
  <si>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</si>
  <si>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</si>
  <si>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</si>
  <si>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</si>
  <si>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</si>
  <si>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</si>
  <si>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</si>
  <si>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</si>
  <si>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</si>
  <si>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</si>
  <si>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</si>
  <si>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</si>
  <si>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</si>
  <si>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</si>
  <si>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</si>
  <si>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</si>
  <si>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</si>
  <si>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</si>
  <si>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</si>
  <si>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</si>
  <si>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</si>
  <si>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</si>
  <si>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</si>
  <si>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</si>
  <si>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</si>
  <si>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</si>
  <si>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</si>
  <si>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</si>
  <si>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</si>
  <si>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</si>
  <si>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</si>
  <si>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</si>
  <si>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</si>
  <si>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</si>
  <si>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</si>
  <si>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</si>
  <si>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</si>
  <si>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</si>
  <si>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</si>
  <si>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</si>
  <si>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</si>
  <si>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</si>
  <si>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</si>
  <si>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</si>
  <si>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</si>
  <si>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</si>
  <si>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</si>
  <si>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</si>
  <si>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</si>
  <si>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</si>
  <si>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</si>
  <si>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</si>
  <si>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</si>
  <si>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</si>
  <si>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</si>
  <si>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</si>
  <si>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</si>
  <si>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</si>
  <si>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</si>
  <si>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</si>
  <si>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</si>
  <si>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</si>
  <si>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</si>
  <si>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</si>
  <si>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</si>
  <si>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</si>
  <si>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</si>
  <si>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</si>
  <si>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</si>
  <si>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</si>
  <si>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</si>
  <si>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</si>
  <si>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</si>
  <si>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</si>
  <si>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</si>
  <si>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</si>
  <si>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</si>
  <si>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</si>
  <si>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</si>
  <si>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</si>
  <si>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</si>
  <si>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</si>
  <si>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</si>
  <si>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</si>
  <si>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</si>
  <si>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</si>
  <si>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</si>
  <si>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</si>
  <si>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</si>
  <si>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</si>
  <si>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</si>
  <si>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</si>
  <si>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</si>
  <si>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</si>
  <si>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</si>
  <si>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</si>
  <si>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</si>
  <si>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</si>
  <si>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</si>
  <si>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</si>
  <si>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</si>
  <si>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</si>
  <si>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</si>
  <si>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</si>
  <si>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</si>
  <si>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</si>
  <si>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</si>
  <si>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</si>
  <si>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</si>
  <si>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</si>
  <si>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</si>
  <si>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</si>
  <si>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</si>
  <si>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</si>
  <si>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</si>
  <si>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</si>
  <si>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</si>
  <si>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</si>
  <si>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</si>
  <si>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</si>
  <si>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</si>
  <si>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</si>
  <si>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</si>
  <si>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</si>
  <si>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</si>
  <si>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</si>
  <si>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</si>
  <si>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</si>
  <si>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</si>
  <si>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</si>
  <si>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</si>
  <si>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</si>
  <si>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</si>
  <si>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</si>
  <si>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</si>
  <si>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</si>
  <si>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</si>
  <si>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</si>
  <si>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</si>
  <si>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</si>
  <si>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</si>
  <si>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</si>
  <si>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</si>
  <si>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</si>
  <si>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</si>
  <si>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</si>
  <si>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</si>
  <si>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</si>
  <si>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</si>
  <si>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</si>
  <si>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</si>
  <si>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</si>
  <si>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</si>
  <si>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</si>
  <si>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</si>
  <si>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</si>
  <si>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</si>
  <si>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</si>
  <si>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</si>
  <si>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</si>
  <si>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</si>
  <si>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</si>
  <si>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</si>
  <si>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</si>
  <si>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</si>
  <si>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</si>
  <si>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</si>
  <si>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</si>
  <si>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</si>
  <si>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</si>
  <si>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</si>
  <si>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</si>
  <si>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</si>
  <si>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</si>
  <si>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</si>
  <si>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</si>
  <si>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</si>
  <si>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</si>
  <si>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</si>
  <si>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</si>
  <si>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</si>
  <si>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</si>
  <si>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</si>
  <si>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</si>
  <si>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</si>
  <si>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</si>
  <si>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</si>
  <si>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</si>
  <si>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</si>
  <si>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</si>
  <si>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</si>
  <si>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</si>
  <si>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</si>
  <si>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</si>
  <si>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</si>
  <si>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</si>
  <si>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</si>
  <si>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</si>
  <si>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</si>
  <si>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</si>
  <si>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</si>
  <si>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</si>
  <si>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</si>
  <si>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</si>
  <si>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</si>
  <si>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</si>
  <si>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</si>
  <si>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</si>
  <si>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</si>
  <si>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</si>
  <si>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</si>
  <si>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</si>
  <si>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</si>
  <si>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</si>
  <si>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</si>
  <si>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</si>
  <si>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</si>
  <si>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</si>
  <si>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</si>
  <si>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</si>
  <si>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</si>
  <si>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</si>
  <si>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</si>
  <si>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</si>
  <si>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</si>
  <si>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</si>
  <si>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</si>
  <si>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</si>
  <si>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</si>
  <si>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</si>
  <si>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</si>
  <si>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</si>
  <si>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</si>
  <si>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</si>
  <si>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</si>
  <si>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</si>
  <si>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</si>
  <si>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</si>
  <si>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</si>
  <si>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</si>
  <si>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</si>
  <si>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</si>
  <si>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</si>
  <si>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</si>
  <si>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</si>
  <si>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</si>
  <si>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</si>
  <si>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</si>
  <si>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</si>
  <si>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</si>
  <si>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</si>
  <si>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</si>
  <si>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</si>
  <si>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</si>
  <si>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</si>
  <si>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</si>
  <si>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</si>
  <si>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</si>
  <si>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</si>
  <si>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</si>
  <si>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</si>
  <si>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</si>
  <si>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</si>
  <si>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</si>
  <si>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</si>
  <si>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</si>
  <si>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</si>
  <si>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</si>
  <si>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</si>
  <si>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</si>
  <si>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</si>
  <si>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</si>
  <si>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</si>
  <si>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</si>
  <si>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</si>
  <si>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</si>
  <si>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</si>
  <si>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</si>
  <si>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</si>
  <si>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</si>
  <si>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</si>
  <si>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</si>
  <si>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</si>
  <si>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</si>
  <si>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</si>
  <si>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</si>
  <si>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</si>
  <si>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</si>
  <si>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</si>
  <si>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</si>
  <si>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</si>
  <si>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</si>
  <si>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</si>
  <si>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</si>
  <si>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</si>
  <si>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</si>
  <si>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</si>
  <si>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</si>
  <si>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</si>
  <si>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</si>
  <si>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</si>
  <si>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</si>
  <si>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</si>
  <si>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</si>
  <si>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</si>
  <si>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</si>
  <si>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</si>
  <si>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</si>
  <si>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</si>
  <si>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</si>
  <si>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</si>
  <si>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</si>
  <si>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</si>
  <si>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</si>
  <si>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</si>
  <si>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</si>
  <si>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</si>
  <si>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</si>
  <si>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</si>
  <si>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</si>
  <si>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</si>
  <si>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</si>
  <si>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</si>
  <si>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</si>
  <si>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</si>
  <si>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</si>
  <si>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</si>
  <si>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</si>
  <si>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</si>
  <si>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</si>
  <si>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</si>
  <si>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</si>
  <si>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</si>
  <si>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</si>
  <si>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</si>
  <si>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</si>
  <si>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</si>
  <si>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</si>
  <si>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</si>
  <si>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</si>
  <si>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</si>
  <si>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</si>
  <si>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</si>
  <si>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</si>
  <si>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</si>
  <si>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</si>
  <si>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</si>
  <si>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</si>
  <si>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</si>
  <si>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</si>
  <si>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</si>
  <si>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</si>
  <si>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</si>
  <si>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</si>
  <si>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</si>
  <si>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</si>
  <si>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</si>
  <si>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</si>
  <si>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</si>
  <si>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</si>
  <si>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</si>
  <si>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</si>
  <si>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</si>
  <si>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</si>
  <si>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</si>
  <si>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</si>
  <si>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</si>
  <si>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</si>
  <si>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</si>
  <si>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</si>
  <si>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</si>
  <si>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</si>
  <si>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</si>
  <si>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</si>
  <si>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</si>
  <si>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</si>
  <si>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</si>
  <si>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</si>
  <si>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</si>
  <si>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</si>
  <si>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</si>
  <si>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</si>
  <si>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</si>
  <si>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</si>
  <si>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</si>
  <si>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</si>
  <si>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</si>
  <si>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</si>
  <si>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</si>
  <si>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</si>
  <si>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</si>
  <si>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</si>
  <si>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</si>
  <si>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</si>
  <si>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</si>
  <si>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</si>
  <si>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</si>
  <si>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</si>
  <si>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</si>
  <si>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</si>
  <si>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</si>
  <si>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</si>
  <si>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</si>
  <si>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</si>
  <si>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</si>
  <si>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</si>
  <si>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</si>
  <si>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</si>
  <si>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</si>
  <si>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</si>
  <si>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</si>
  <si>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</si>
  <si>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</si>
  <si>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</si>
  <si>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</si>
  <si>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</si>
  <si>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</si>
  <si>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</si>
  <si>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</si>
  <si>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</si>
  <si>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</si>
  <si>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</si>
  <si>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</si>
  <si>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</si>
  <si>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</si>
  <si>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</si>
  <si>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</si>
  <si>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</si>
  <si>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</si>
  <si>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</si>
  <si>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</si>
  <si>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</si>
  <si>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</si>
  <si>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</si>
  <si>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</si>
  <si>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</si>
  <si>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</si>
  <si>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</si>
  <si>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</si>
  <si>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</si>
  <si>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</si>
  <si>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</si>
  <si>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</si>
  <si>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</si>
  <si>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</si>
  <si>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</si>
  <si>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</si>
  <si>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</si>
  <si>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</si>
  <si>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</si>
  <si>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</si>
  <si>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</si>
  <si>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</si>
  <si>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</si>
  <si>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</si>
  <si>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</si>
  <si>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</si>
  <si>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</si>
  <si>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</si>
  <si>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</si>
  <si>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</si>
  <si>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</si>
  <si>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</si>
  <si>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</si>
  <si>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</si>
  <si>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</si>
  <si>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</si>
  <si>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</si>
  <si>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</si>
  <si>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</si>
  <si>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</si>
  <si>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</si>
  <si>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</si>
  <si>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</si>
  <si>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</si>
  <si>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</si>
  <si>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</si>
  <si>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</si>
  <si>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</si>
  <si>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</si>
  <si>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</si>
  <si>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</si>
  <si>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</si>
  <si>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</si>
  <si>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</si>
  <si>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</si>
  <si>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</si>
  <si>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</si>
  <si>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</si>
  <si>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</si>
  <si>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</si>
  <si>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</si>
  <si>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</si>
  <si>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</si>
  <si>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</si>
  <si>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</si>
  <si>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</si>
  <si>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</si>
  <si>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</si>
  <si>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</si>
  <si>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</si>
  <si>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</si>
  <si>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</si>
  <si>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</si>
  <si>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</si>
  <si>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</si>
  <si>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</si>
  <si>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</si>
  <si>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</si>
  <si>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</si>
  <si>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</si>
  <si>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</si>
  <si>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</si>
  <si>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</si>
  <si>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</si>
  <si>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</si>
  <si>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</si>
  <si>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</si>
  <si>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</si>
  <si>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</si>
  <si>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</si>
  <si>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</si>
  <si>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</si>
  <si>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</si>
  <si>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</si>
  <si>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</si>
  <si>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</si>
  <si>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</si>
  <si>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</si>
  <si>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</si>
  <si>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</si>
  <si>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</si>
  <si>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</si>
  <si>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</si>
  <si>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</si>
  <si>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</si>
  <si>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</si>
  <si>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</si>
  <si>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</si>
  <si>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</si>
  <si>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</si>
  <si>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</si>
  <si>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</si>
  <si>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</si>
  <si>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</si>
  <si>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</si>
  <si>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</si>
  <si>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</si>
  <si>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</si>
  <si>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</si>
  <si>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</si>
  <si>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</si>
  <si>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</si>
  <si>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</si>
  <si>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</si>
  <si>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</si>
  <si>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</si>
  <si>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</si>
  <si>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</si>
  <si>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</si>
  <si>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</si>
  <si>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</si>
  <si>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</si>
  <si>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</si>
  <si>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</si>
  <si>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</si>
  <si>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</si>
  <si>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</si>
  <si>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</si>
  <si>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</si>
  <si>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</si>
  <si>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</si>
  <si>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</si>
  <si>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</si>
  <si>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</si>
  <si>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</si>
  <si>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</si>
  <si>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</si>
  <si>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</si>
  <si>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</si>
  <si>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</si>
  <si>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</si>
  <si>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</si>
  <si>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</si>
  <si>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</si>
  <si>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</si>
  <si>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</si>
  <si>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</si>
  <si>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</si>
  <si>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</si>
  <si>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</si>
  <si>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</si>
  <si>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</si>
  <si>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</si>
  <si>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</si>
  <si>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</si>
  <si>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</si>
  <si>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</si>
  <si>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</si>
  <si>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</si>
  <si>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</si>
  <si>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</si>
  <si>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</si>
  <si>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</si>
  <si>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</si>
  <si>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</si>
  <si>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</si>
  <si>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</si>
  <si>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</si>
  <si>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</si>
  <si>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</si>
  <si>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</si>
  <si>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</si>
  <si>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</si>
  <si>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</si>
  <si>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</si>
  <si>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</si>
  <si>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</si>
  <si>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</si>
  <si>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</si>
  <si>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</si>
  <si>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</si>
  <si>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</si>
  <si>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</si>
  <si>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</si>
  <si>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</si>
  <si>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</si>
  <si>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</si>
  <si>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</si>
  <si>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</si>
  <si>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</si>
  <si>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</si>
  <si>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</si>
  <si>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</si>
  <si>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</si>
  <si>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</si>
  <si>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</si>
  <si>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</si>
  <si>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</si>
  <si>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</si>
  <si>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</si>
  <si>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</si>
  <si>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</si>
  <si>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</si>
  <si>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</si>
  <si>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</si>
  <si>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</si>
  <si>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</si>
  <si>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</si>
  <si>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</si>
  <si>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</si>
  <si>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</si>
  <si>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</si>
  <si>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</si>
  <si>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</si>
  <si>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</si>
  <si>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</si>
  <si>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</si>
  <si>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</si>
  <si>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</si>
  <si>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</si>
  <si>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</si>
  <si>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</si>
  <si>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</si>
  <si>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</si>
  <si>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</si>
  <si>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</si>
  <si>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</si>
  <si>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</si>
  <si>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</si>
  <si>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</si>
  <si>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</si>
  <si>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</si>
  <si>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</si>
  <si>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</si>
  <si>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</si>
  <si>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</si>
  <si>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</si>
  <si>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</si>
  <si>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</si>
  <si>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</si>
  <si>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</si>
  <si>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</si>
  <si>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</si>
  <si>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</si>
  <si>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</si>
  <si>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</si>
  <si>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</si>
  <si>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</si>
  <si>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</si>
  <si>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</si>
  <si>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</si>
  <si>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</si>
  <si>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</si>
  <si>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</si>
  <si>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</si>
  <si>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</si>
  <si>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</si>
  <si>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</si>
  <si>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</si>
  <si>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</si>
  <si>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</si>
  <si>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</si>
  <si>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</si>
  <si>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</si>
  <si>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</si>
  <si>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</si>
  <si>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</si>
  <si>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</si>
  <si>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</si>
  <si>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</si>
  <si>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</si>
  <si>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</si>
  <si>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</si>
  <si>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</si>
  <si>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</si>
  <si>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</si>
  <si>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</si>
  <si>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</si>
  <si>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</si>
  <si>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</si>
  <si>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</si>
  <si>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</si>
  <si>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</si>
  <si>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</si>
  <si>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</si>
  <si>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</si>
  <si>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</si>
  <si>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</si>
  <si>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</si>
  <si>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</si>
  <si>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</si>
  <si>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</si>
  <si>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</si>
  <si>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</si>
  <si>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</si>
  <si>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</si>
  <si>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</si>
  <si>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</si>
  <si>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</si>
  <si>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</si>
  <si>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</si>
  <si>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</si>
  <si>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</si>
  <si>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</si>
  <si>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</si>
  <si>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</si>
  <si>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</si>
  <si>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</si>
  <si>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</si>
  <si>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</si>
  <si>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</si>
  <si>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</si>
  <si>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</si>
  <si>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</si>
  <si>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</si>
  <si>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</si>
  <si>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</si>
  <si>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</si>
  <si>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</si>
  <si>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</si>
  <si>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</si>
  <si>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</si>
  <si>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</si>
  <si>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</si>
  <si>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</si>
  <si>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</si>
  <si>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</si>
  <si>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</si>
  <si>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</si>
  <si>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</si>
  <si>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</si>
  <si>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</si>
  <si>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</si>
  <si>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</si>
  <si>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</si>
  <si>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</si>
  <si>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</si>
  <si>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</si>
  <si>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</si>
  <si>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</si>
  <si>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</si>
  <si>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</si>
  <si>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</si>
  <si>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</si>
  <si>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</si>
  <si>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</si>
  <si>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</si>
  <si>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</si>
  <si>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</si>
  <si>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</si>
  <si>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</si>
  <si>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</si>
  <si>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</si>
  <si>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</si>
  <si>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</si>
  <si>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</si>
  <si>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</si>
  <si>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</si>
  <si>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</si>
  <si>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</si>
  <si>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</si>
  <si>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</si>
  <si>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</si>
  <si>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</si>
  <si>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</si>
  <si>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</si>
  <si>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</si>
  <si>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</si>
  <si>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</si>
  <si>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</si>
  <si>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</si>
  <si>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</si>
  <si>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</si>
  <si>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</si>
  <si>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</si>
  <si>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</si>
  <si>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</si>
  <si>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</si>
  <si>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</si>
  <si>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</si>
  <si>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</si>
  <si>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</si>
  <si>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</si>
  <si>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</si>
  <si>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</si>
  <si>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</si>
  <si>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</si>
  <si>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</si>
  <si>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</si>
  <si>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</si>
  <si>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</si>
  <si>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</si>
  <si>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</si>
  <si>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</si>
  <si>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</si>
  <si>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</si>
  <si>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</si>
  <si>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</si>
  <si>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</si>
  <si>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</si>
  <si>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</si>
  <si>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</si>
  <si>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</si>
  <si>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</si>
  <si>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</si>
  <si>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</si>
  <si>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</si>
  <si>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</si>
  <si>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</si>
  <si>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</si>
  <si>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</si>
  <si>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</si>
  <si>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</si>
  <si>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</si>
  <si>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</si>
  <si>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</si>
  <si>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</si>
  <si>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</si>
  <si>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</si>
  <si>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</si>
  <si>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</si>
  <si>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</si>
  <si>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</si>
  <si>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</si>
  <si>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</si>
  <si>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</si>
  <si>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</si>
  <si>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</si>
  <si>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</si>
  <si>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</si>
  <si>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</si>
  <si>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</si>
  <si>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</si>
  <si>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</si>
  <si>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</si>
  <si>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</si>
  <si>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</si>
  <si>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</si>
  <si>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</si>
  <si>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</si>
  <si>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</si>
  <si>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</si>
  <si>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</si>
  <si>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</si>
  <si>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</si>
  <si>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</si>
  <si>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</si>
  <si>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</si>
  <si>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</si>
  <si>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</si>
  <si>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</si>
  <si>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</si>
  <si>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</si>
  <si>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</si>
  <si>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</si>
  <si>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</si>
  <si>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</si>
  <si>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</si>
  <si>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</si>
  <si>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</si>
  <si>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</si>
  <si>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</si>
  <si>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</si>
  <si>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</si>
  <si>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</si>
  <si>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</si>
  <si>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</si>
  <si>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</si>
  <si>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</si>
  <si>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</si>
  <si>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</si>
  <si>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</si>
  <si>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</si>
  <si>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</si>
  <si>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</si>
  <si>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</si>
  <si>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</si>
  <si>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</si>
  <si>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</si>
  <si>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</si>
  <si>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</si>
  <si>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</si>
  <si>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</si>
  <si>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</si>
  <si>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</si>
  <si>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</si>
  <si>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</si>
  <si>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</si>
  <si>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</si>
  <si>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</si>
  <si>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</si>
  <si>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</si>
  <si>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</si>
  <si>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</si>
  <si>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</si>
  <si>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</si>
  <si>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</si>
  <si>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</si>
  <si>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</si>
  <si>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</si>
  <si>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</si>
  <si>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</si>
  <si>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</si>
  <si>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</si>
  <si>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</si>
  <si>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</si>
  <si>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</si>
  <si>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</si>
  <si>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</si>
  <si>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</si>
  <si>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</si>
  <si>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</si>
  <si>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</si>
  <si>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</si>
  <si>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</si>
  <si>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</si>
  <si>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</si>
  <si>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</si>
  <si>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</si>
  <si>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</si>
  <si>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</si>
  <si>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</si>
  <si>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</si>
  <si>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</si>
  <si>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</si>
  <si>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</si>
  <si>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</si>
  <si>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</si>
  <si>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</si>
  <si>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</si>
  <si>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</si>
  <si>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</si>
  <si>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</si>
  <si>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</si>
  <si>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</si>
  <si>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</si>
  <si>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</si>
  <si>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</si>
  <si>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</si>
  <si>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</si>
  <si>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</si>
  <si>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</si>
  <si>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</si>
  <si>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</si>
  <si>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</si>
  <si>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</si>
  <si>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</si>
  <si>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</si>
  <si>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</si>
  <si>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</si>
  <si>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</si>
  <si>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</si>
  <si>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</si>
  <si>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</si>
  <si>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</si>
  <si>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</si>
  <si>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</si>
  <si>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</si>
  <si>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</si>
  <si>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</si>
  <si>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</si>
  <si>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</si>
  <si>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</si>
  <si>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</si>
  <si>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</si>
  <si>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</si>
  <si>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</si>
  <si>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</si>
  <si>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</si>
  <si>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</si>
  <si>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</si>
  <si>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</si>
  <si>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</si>
  <si>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</si>
  <si>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</si>
  <si>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</si>
  <si>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</si>
  <si>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</si>
  <si>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</si>
  <si>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</si>
  <si>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</si>
  <si>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</si>
  <si>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</si>
  <si>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</si>
  <si>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</si>
  <si>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</si>
  <si>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</si>
  <si>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</si>
  <si>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</si>
  <si>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</si>
  <si>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</si>
  <si>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</si>
  <si>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</si>
  <si>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</si>
  <si>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</si>
  <si>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</si>
  <si>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</si>
  <si>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</si>
  <si>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</si>
  <si>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</si>
  <si>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</si>
  <si>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</si>
  <si>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</si>
  <si>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</si>
  <si>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</si>
  <si>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</si>
  <si>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</si>
  <si>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</si>
  <si>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</si>
  <si>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</si>
  <si>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</si>
  <si>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</si>
  <si>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</si>
  <si>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</si>
  <si>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</si>
  <si>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</si>
  <si>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</si>
  <si>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</si>
  <si>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</si>
  <si>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</si>
  <si>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</si>
  <si>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</si>
  <si>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</si>
  <si>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</si>
  <si>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</si>
  <si>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</si>
  <si>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</si>
  <si>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</si>
  <si>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</si>
  <si>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</si>
  <si>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</si>
  <si>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</si>
  <si>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</si>
  <si>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</si>
  <si>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</si>
  <si>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</si>
  <si>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</si>
  <si>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</si>
  <si>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</si>
  <si>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</si>
  <si>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</si>
  <si>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</si>
  <si>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</si>
  <si>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</si>
  <si>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</si>
  <si>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</si>
  <si>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</si>
  <si>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</si>
  <si>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</si>
  <si>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</si>
  <si>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</si>
  <si>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</si>
  <si>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</si>
  <si>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</si>
  <si>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</si>
  <si>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</si>
  <si>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</si>
  <si>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</si>
  <si>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</si>
  <si>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</si>
  <si>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</si>
  <si>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</si>
  <si>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</si>
  <si>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</si>
  <si>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</si>
  <si>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</si>
  <si>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</si>
  <si>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</si>
  <si>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</si>
  <si>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</si>
  <si>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</si>
  <si>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</si>
  <si>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</si>
  <si>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</si>
  <si>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</si>
  <si>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</si>
  <si>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</si>
  <si>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</si>
  <si>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</si>
  <si>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</si>
  <si>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</si>
  <si>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</si>
  <si>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</si>
  <si>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</si>
  <si>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</si>
  <si>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</si>
  <si>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</si>
  <si>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</si>
  <si>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</si>
  <si>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</si>
  <si>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</si>
  <si>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</si>
  <si>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</si>
  <si>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</si>
  <si>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</si>
  <si>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</si>
  <si>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</si>
  <si>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</si>
  <si>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</si>
  <si>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</si>
  <si>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</si>
  <si>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</si>
  <si>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</si>
  <si>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</si>
  <si>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</si>
  <si>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</si>
  <si>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</si>
  <si>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</si>
  <si>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</si>
  <si>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</si>
  <si>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</si>
  <si>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</si>
  <si>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</si>
  <si>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</si>
  <si>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</si>
  <si>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</si>
  <si>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</si>
  <si>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</si>
  <si>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</si>
  <si>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</si>
  <si>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</si>
  <si>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</si>
  <si>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</si>
  <si>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</si>
  <si>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</si>
  <si>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</si>
  <si>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</si>
  <si>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</si>
  <si>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</si>
  <si>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</si>
  <si>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</si>
  <si>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</si>
  <si>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</si>
  <si>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</si>
  <si>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</si>
  <si>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</si>
  <si>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</si>
  <si>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</si>
  <si>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</si>
  <si>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</si>
  <si>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</si>
  <si>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</si>
  <si>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</si>
  <si>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</si>
  <si>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</si>
  <si>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</si>
  <si>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</si>
  <si>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</si>
  <si>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</si>
  <si>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</si>
  <si>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</si>
  <si>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</si>
  <si>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</si>
  <si>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</si>
  <si>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</si>
  <si>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</si>
  <si>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</si>
  <si>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</si>
  <si>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</si>
  <si>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</si>
  <si>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</si>
  <si>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</si>
  <si>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</si>
  <si>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</si>
  <si>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</si>
  <si>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</si>
  <si>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</si>
  <si>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</si>
  <si>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</si>
  <si>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</si>
  <si>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</si>
  <si>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</si>
  <si>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</si>
  <si>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</si>
  <si>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</si>
  <si>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</si>
  <si>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</si>
  <si>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</si>
  <si>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</si>
  <si>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</si>
  <si>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</si>
  <si>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</si>
  <si>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</si>
  <si>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</si>
  <si>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</si>
  <si>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</si>
  <si>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</si>
  <si>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</si>
  <si>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</si>
  <si>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</si>
  <si>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</si>
  <si>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</si>
  <si>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</si>
  <si>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</si>
  <si>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</si>
  <si>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</si>
  <si>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</si>
  <si>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</si>
  <si>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</si>
  <si>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</si>
  <si>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</si>
  <si>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</si>
  <si>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</si>
  <si>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</si>
  <si>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</si>
  <si>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</si>
  <si>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</si>
  <si>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</si>
  <si>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</si>
  <si>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</si>
  <si>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</si>
  <si>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</si>
  <si>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</si>
  <si>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</si>
  <si>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</si>
  <si>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</si>
  <si>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</si>
  <si>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</si>
  <si>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</si>
  <si>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</si>
  <si>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</si>
  <si>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</si>
  <si>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</si>
  <si>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</si>
  <si>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</si>
  <si>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</si>
  <si>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</si>
  <si>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</si>
  <si>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</si>
  <si>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</si>
  <si>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</si>
  <si>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</si>
  <si>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</si>
  <si>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</si>
  <si>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</si>
  <si>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</si>
  <si>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</si>
  <si>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</si>
  <si>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</si>
  <si>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</si>
  <si>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</si>
  <si>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</si>
  <si>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</si>
  <si>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</si>
  <si>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</si>
  <si>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</si>
  <si>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</si>
  <si>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</si>
  <si>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</si>
  <si>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</si>
  <si>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</si>
  <si>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</si>
  <si>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</si>
  <si>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</si>
  <si>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</si>
  <si>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</si>
  <si>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</si>
  <si>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</si>
  <si>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</si>
  <si>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</si>
  <si>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</si>
  <si>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</si>
  <si>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</si>
  <si>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</si>
  <si>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</si>
  <si>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</si>
  <si>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</si>
  <si>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</si>
  <si>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</si>
  <si>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</si>
  <si>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</si>
  <si>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</si>
  <si>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</si>
  <si>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</si>
  <si>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</si>
  <si>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</si>
  <si>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</si>
  <si>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</si>
  <si>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</si>
  <si>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</si>
  <si>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</si>
  <si>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</si>
  <si>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</si>
  <si>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</si>
  <si>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</si>
  <si>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</si>
  <si>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</si>
  <si>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</si>
  <si>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</si>
  <si>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</si>
  <si>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</si>
  <si>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</si>
  <si>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</si>
  <si>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</si>
  <si>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</si>
  <si>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</si>
  <si>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</si>
  <si>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</si>
  <si>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</si>
  <si>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</si>
  <si>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</si>
  <si>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</si>
  <si>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</si>
  <si>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</si>
  <si>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</si>
  <si>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</si>
  <si>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</si>
  <si>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</si>
  <si>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</si>
  <si>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</si>
  <si>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</si>
  <si>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</si>
  <si>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</si>
  <si>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</si>
  <si>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</si>
  <si>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</si>
  <si>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</si>
  <si>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</si>
  <si>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</si>
  <si>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</si>
  <si>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</si>
  <si>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</si>
  <si>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</si>
  <si>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</si>
  <si>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</si>
  <si>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</si>
  <si>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</si>
  <si>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</si>
  <si>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</si>
  <si>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</si>
  <si>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</si>
  <si>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</si>
  <si>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</si>
  <si>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</si>
  <si>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</si>
  <si>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</si>
  <si>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</si>
  <si>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</si>
  <si>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</si>
  <si>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</si>
  <si>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</si>
  <si>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</si>
  <si>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</si>
  <si>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</si>
  <si>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</si>
  <si>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</si>
  <si>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</si>
  <si>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</si>
  <si>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</si>
  <si>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</si>
  <si>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</si>
  <si>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</si>
  <si>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</si>
  <si>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</si>
  <si>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</si>
  <si>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</si>
  <si>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</si>
  <si>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</si>
  <si>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</si>
  <si>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</si>
  <si>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</si>
  <si>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</si>
  <si>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</si>
  <si>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</si>
  <si>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</si>
  <si>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</si>
  <si>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</si>
  <si>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</si>
  <si>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</si>
  <si>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</si>
  <si>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</si>
  <si>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</si>
  <si>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</si>
  <si>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</si>
  <si>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</si>
  <si>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</si>
  <si>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</si>
  <si>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</si>
  <si>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</si>
  <si>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</si>
  <si>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</si>
  <si>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</si>
  <si>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</si>
  <si>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</si>
  <si>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</si>
  <si>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</si>
  <si>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</si>
  <si>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</si>
  <si>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</si>
  <si>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</si>
  <si>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</si>
  <si>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</si>
  <si>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</si>
  <si>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</si>
  <si>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</si>
  <si>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</si>
  <si>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</si>
  <si>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</si>
  <si>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</si>
  <si>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</si>
  <si>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</si>
  <si>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</si>
  <si>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</si>
  <si>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</si>
  <si>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</si>
  <si>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</si>
  <si>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</si>
  <si>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</si>
  <si>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</si>
  <si>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</si>
  <si>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</si>
  <si>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</si>
  <si>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</si>
  <si>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</si>
  <si>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</si>
  <si>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</si>
  <si>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</si>
  <si>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</si>
  <si>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</si>
  <si>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</si>
  <si>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</si>
  <si>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</si>
  <si>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</si>
  <si>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</si>
  <si>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</si>
  <si>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</si>
  <si>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</si>
  <si>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</si>
  <si>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</si>
  <si>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</si>
  <si>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</si>
  <si>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</si>
  <si>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</si>
  <si>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</si>
  <si>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</si>
  <si>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</si>
  <si>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</si>
  <si>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</si>
  <si>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</si>
  <si>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</si>
  <si>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</si>
  <si>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</si>
  <si>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</si>
  <si>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</si>
  <si>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</si>
  <si>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</si>
  <si>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</si>
  <si>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</si>
  <si>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</si>
  <si>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</si>
  <si>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</si>
  <si>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</si>
  <si>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</si>
  <si>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</si>
  <si>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</si>
  <si>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</si>
  <si>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</si>
  <si>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</si>
  <si>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</si>
  <si>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</si>
  <si>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</si>
  <si>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</si>
  <si>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</si>
  <si>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</si>
  <si>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</si>
  <si>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</si>
  <si>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</si>
  <si>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</si>
  <si>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</si>
  <si>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</si>
  <si>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</si>
  <si>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</si>
  <si>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</si>
  <si>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</si>
  <si>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</si>
  <si>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</si>
  <si>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</si>
  <si>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</si>
  <si>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</si>
  <si>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</si>
  <si>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</si>
  <si>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</si>
  <si>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</si>
  <si>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</si>
  <si>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</si>
  <si>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</si>
  <si>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</si>
  <si>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</si>
  <si>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</si>
  <si>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</si>
  <si>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</si>
  <si>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</si>
  <si>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</si>
  <si>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</si>
  <si>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</si>
  <si>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</si>
  <si>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</si>
  <si>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</si>
  <si>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</si>
  <si>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</si>
  <si>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</si>
  <si>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</si>
  <si>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</si>
  <si>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</si>
  <si>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</si>
  <si>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</si>
  <si>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</si>
  <si>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</si>
  <si>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</si>
  <si>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</si>
  <si>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</si>
  <si>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</si>
  <si>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</si>
  <si>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</si>
  <si>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</si>
  <si>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</si>
  <si>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</si>
  <si>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</si>
  <si>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</si>
  <si>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</si>
  <si>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</si>
  <si>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</si>
  <si>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</si>
  <si>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</si>
  <si>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</si>
  <si>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</si>
  <si>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</si>
  <si>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</si>
  <si>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</si>
  <si>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</si>
  <si>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</si>
  <si>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</si>
  <si>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</si>
  <si>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</si>
  <si>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</si>
  <si>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</si>
  <si>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</si>
  <si>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</si>
  <si>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</si>
  <si>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</si>
  <si>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</si>
  <si>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</si>
  <si>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</si>
  <si>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</si>
  <si>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</si>
  <si>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</si>
  <si>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</si>
  <si>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</si>
  <si>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</si>
  <si>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</si>
  <si>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</si>
  <si>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</si>
  <si>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</si>
  <si>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</si>
  <si>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</si>
  <si>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</si>
  <si>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</si>
  <si>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</si>
  <si>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</si>
  <si>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</si>
  <si>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</si>
  <si>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</si>
  <si>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</si>
  <si>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</si>
  <si>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</si>
  <si>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</si>
  <si>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</si>
  <si>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</si>
  <si>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</si>
  <si>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</si>
  <si>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</si>
  <si>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</si>
  <si>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</si>
  <si>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</si>
  <si>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</si>
  <si>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</si>
  <si>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</si>
  <si>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</si>
  <si>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</si>
  <si>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</si>
  <si>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</si>
  <si>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</si>
  <si>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</si>
  <si>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</si>
  <si>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</si>
  <si>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</si>
  <si>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</si>
  <si>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</si>
  <si>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</si>
  <si>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</si>
  <si>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</si>
  <si>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</si>
  <si>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</si>
  <si>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</si>
  <si>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</si>
  <si>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</si>
  <si>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</si>
  <si>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</si>
  <si>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</si>
  <si>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</si>
  <si>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</si>
  <si>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</si>
  <si>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</si>
  <si>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</si>
  <si>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</si>
  <si>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</si>
  <si>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</si>
  <si>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</si>
  <si>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</si>
  <si>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</si>
  <si>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</si>
  <si>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</si>
  <si>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</si>
  <si>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</si>
  <si>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</si>
  <si>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</si>
  <si>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</si>
  <si>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</si>
  <si>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</si>
  <si>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</si>
  <si>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</si>
  <si>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</si>
  <si>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</si>
  <si>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</si>
  <si>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</si>
  <si>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</si>
  <si>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</si>
  <si>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</si>
  <si>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</si>
  <si>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</si>
  <si>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</si>
  <si>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</si>
  <si>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</si>
  <si>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</si>
  <si>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</si>
  <si>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</si>
  <si>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</si>
  <si>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</si>
  <si>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</si>
  <si>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</si>
  <si>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</si>
  <si>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</si>
  <si>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</si>
  <si>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</si>
  <si>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</si>
  <si>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</si>
  <si>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</si>
  <si>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</si>
  <si>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</si>
  <si>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</si>
  <si>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</si>
  <si>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</si>
  <si>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</si>
  <si>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</si>
  <si>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</si>
  <si>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</si>
  <si>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</si>
  <si>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</si>
  <si>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</si>
  <si>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</si>
  <si>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</si>
  <si>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</si>
  <si>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</si>
  <si>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</si>
  <si>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</si>
  <si>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</si>
  <si>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</si>
  <si>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</si>
  <si>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</si>
  <si>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</si>
  <si>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</si>
  <si>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</si>
  <si>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</si>
  <si>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</si>
  <si>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</si>
  <si>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</si>
  <si>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</si>
  <si>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</si>
  <si>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</si>
  <si>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</si>
  <si>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</si>
  <si>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</si>
  <si>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</si>
  <si>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</si>
  <si>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</si>
  <si>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</si>
  <si>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</si>
  <si>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</si>
  <si>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</si>
  <si>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</si>
  <si>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</si>
  <si>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</si>
  <si>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</si>
  <si>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</si>
  <si>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</si>
  <si>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</si>
  <si>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</si>
  <si>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</si>
  <si>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</si>
  <si>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</si>
  <si>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</si>
  <si>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</si>
  <si>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</si>
  <si>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</si>
  <si>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</si>
  <si>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</si>
  <si>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</si>
  <si>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</si>
  <si>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</si>
  <si>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</si>
  <si>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</si>
  <si>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</si>
  <si>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</si>
  <si>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</si>
  <si>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</si>
  <si>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</si>
  <si>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</si>
  <si>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</si>
  <si>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</si>
  <si>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</si>
  <si>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</si>
  <si>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</si>
  <si>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</si>
  <si>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</si>
  <si>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</si>
  <si>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</si>
  <si>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</si>
  <si>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</si>
  <si>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</si>
  <si>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</si>
  <si>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</si>
  <si>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</si>
  <si>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</si>
  <si>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</si>
  <si>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</si>
  <si>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</si>
  <si>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</si>
  <si>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</si>
  <si>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</si>
  <si>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</si>
  <si>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</si>
  <si>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</si>
  <si>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</si>
  <si>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</si>
  <si>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</si>
  <si>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</si>
  <si>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</si>
  <si>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</si>
  <si>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</si>
  <si>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</si>
  <si>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</si>
  <si>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</si>
  <si>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</si>
  <si>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</si>
  <si>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</si>
  <si>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</si>
  <si>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</si>
  <si>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</si>
  <si>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</si>
  <si>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</si>
  <si>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</si>
  <si>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</si>
  <si>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</si>
  <si>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</si>
  <si>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</si>
  <si>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</si>
  <si>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</si>
  <si>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</si>
  <si>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</si>
  <si>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</si>
  <si>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</si>
  <si>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</si>
  <si>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</si>
  <si>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</si>
  <si>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</si>
  <si>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</si>
  <si>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</si>
  <si>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</si>
  <si>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</si>
  <si>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</si>
  <si>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</si>
  <si>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</si>
  <si>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</si>
  <si>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</si>
  <si>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</si>
  <si>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</si>
  <si>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</si>
  <si>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</si>
  <si>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</si>
  <si>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</si>
  <si>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</si>
  <si>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</si>
  <si>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</si>
  <si>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</si>
  <si>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</si>
  <si>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</si>
  <si>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</si>
  <si>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</si>
  <si>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</si>
  <si>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</si>
  <si>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</si>
  <si>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</si>
  <si>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</si>
  <si>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</si>
  <si>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</si>
  <si>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</si>
  <si>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</si>
  <si>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</si>
  <si>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</si>
  <si>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</si>
  <si>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</si>
  <si>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</si>
  <si>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</si>
  <si>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</si>
  <si>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</si>
  <si>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</si>
  <si>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</si>
  <si>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</si>
  <si>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</si>
  <si>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</si>
  <si>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</si>
  <si>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</si>
  <si>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</si>
  <si>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</si>
  <si>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</si>
  <si>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</si>
  <si>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</si>
  <si>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</si>
  <si>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</si>
  <si>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</si>
  <si>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</si>
  <si>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</si>
  <si>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</si>
  <si>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</si>
  <si>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</si>
  <si>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</si>
  <si>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</si>
  <si>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</si>
  <si>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</si>
  <si>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</si>
  <si>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</si>
  <si>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</si>
  <si>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</si>
  <si>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</si>
  <si>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</si>
  <si>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</si>
  <si>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</si>
  <si>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</si>
  <si>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</si>
  <si>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</si>
  <si>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</si>
  <si>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</si>
  <si>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</si>
  <si>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</si>
  <si>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</si>
  <si>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</si>
  <si>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</si>
  <si>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</si>
  <si>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</si>
  <si>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</si>
  <si>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</si>
  <si>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</si>
  <si>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</si>
  <si>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</si>
  <si>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</si>
  <si>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</si>
  <si>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</si>
  <si>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</si>
  <si>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</si>
  <si>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</si>
  <si>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</si>
  <si>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</si>
  <si>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</si>
  <si>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</si>
  <si>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</si>
  <si>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</si>
  <si>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</si>
  <si>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</si>
  <si>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</si>
  <si>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</si>
  <si>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</si>
  <si>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</si>
  <si>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</si>
  <si>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</si>
  <si>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</si>
  <si>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</si>
  <si>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</si>
  <si>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</si>
  <si>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</si>
  <si>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</si>
  <si>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</si>
  <si>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</si>
  <si>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</si>
  <si>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</si>
  <si>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</si>
  <si>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</si>
  <si>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</si>
  <si>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</si>
  <si>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</si>
  <si>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</si>
  <si>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</si>
  <si>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</si>
  <si>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</si>
  <si>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</si>
  <si>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</si>
  <si>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</si>
  <si>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</si>
  <si>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</si>
  <si>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</si>
  <si>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</si>
  <si>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</si>
  <si>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</si>
  <si>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</si>
  <si>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</si>
  <si>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</si>
  <si>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</si>
  <si>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</si>
  <si>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</si>
  <si>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</si>
  <si>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</si>
  <si>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</si>
  <si>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</si>
  <si>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</si>
  <si>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</si>
  <si>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</si>
  <si>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</si>
  <si>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</si>
  <si>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</si>
  <si>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</si>
  <si>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</si>
  <si>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</si>
  <si>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</si>
  <si>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</si>
  <si>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</si>
  <si>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</si>
  <si>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</si>
  <si>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</si>
  <si>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</si>
  <si>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</si>
  <si>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</si>
  <si>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</si>
  <si>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</si>
  <si>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</si>
  <si>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</si>
  <si>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</si>
  <si>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</si>
  <si>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</si>
  <si>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</si>
  <si>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</si>
  <si>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</si>
  <si>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</si>
  <si>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</si>
  <si>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</si>
  <si>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</si>
  <si>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</si>
  <si>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</si>
  <si>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</si>
  <si>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</si>
  <si>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</si>
  <si>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</si>
  <si>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</si>
  <si>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</si>
  <si>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</si>
  <si>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</si>
  <si>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</si>
  <si>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</si>
  <si>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</si>
  <si>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</si>
  <si>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</si>
  <si>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</si>
  <si>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</si>
  <si>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</si>
  <si>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</si>
  <si>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</si>
  <si>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</si>
  <si>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</si>
  <si>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</si>
  <si>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</si>
  <si>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</si>
  <si>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</si>
  <si>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</si>
  <si>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</si>
  <si>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</si>
  <si>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</si>
  <si>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</si>
  <si>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</si>
  <si>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</si>
  <si>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</si>
  <si>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</si>
  <si>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</si>
  <si>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</si>
  <si>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</si>
  <si>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</si>
  <si>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</si>
  <si>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</si>
  <si>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</si>
  <si>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</si>
  <si>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</si>
  <si>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</si>
  <si>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</si>
  <si>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</si>
  <si>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</si>
  <si>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</si>
  <si>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</si>
  <si>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</si>
  <si>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</si>
  <si>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</si>
  <si>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</si>
  <si>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</si>
  <si>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</si>
  <si>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</si>
  <si>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</si>
  <si>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</si>
  <si>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</si>
  <si>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</si>
  <si>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</si>
  <si>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</si>
  <si>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</si>
  <si>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</si>
  <si>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</si>
  <si>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</si>
  <si>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</si>
  <si>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</si>
  <si>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</si>
  <si>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</si>
  <si>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</si>
  <si>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</si>
  <si>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</si>
  <si>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</si>
  <si>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</si>
  <si>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</si>
  <si>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</si>
  <si>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</si>
  <si>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</si>
  <si>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</si>
  <si>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</si>
  <si>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</si>
  <si>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</si>
  <si>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</si>
  <si>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</si>
  <si>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</si>
  <si>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</si>
  <si>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</si>
  <si>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</si>
  <si>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</si>
  <si>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</si>
  <si>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</si>
  <si>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</si>
  <si>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</si>
  <si>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</si>
  <si>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</si>
  <si>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</si>
  <si>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</si>
  <si>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</si>
  <si>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</si>
  <si>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</si>
  <si>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</si>
  <si>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</si>
  <si>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</si>
  <si>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</si>
  <si>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</si>
  <si>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</si>
  <si>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</si>
  <si>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</si>
  <si>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</si>
  <si>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</si>
  <si>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</si>
  <si>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</si>
  <si>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</si>
  <si>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</si>
  <si>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</si>
  <si>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</si>
  <si>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</si>
  <si>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</si>
  <si>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</si>
  <si>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</si>
  <si>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</si>
  <si>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</si>
  <si>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</si>
  <si>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</si>
  <si>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</si>
  <si>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</si>
  <si>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</si>
  <si>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</si>
  <si>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</si>
  <si>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</si>
  <si>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</si>
  <si>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</si>
  <si>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</si>
  <si>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</si>
  <si>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</si>
  <si>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</si>
  <si>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</si>
  <si>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</si>
  <si>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</si>
  <si>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</si>
  <si>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</si>
  <si>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</si>
  <si>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</si>
  <si>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</si>
  <si>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</si>
  <si>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</si>
  <si>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</si>
  <si>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</si>
  <si>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</si>
  <si>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</si>
  <si>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</si>
  <si>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</si>
  <si>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</si>
  <si>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</si>
  <si>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</si>
  <si>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</si>
  <si>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</si>
  <si>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</si>
  <si>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</si>
  <si>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</si>
  <si>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</si>
  <si>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</si>
  <si>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</si>
  <si>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</si>
  <si>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</si>
  <si>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</si>
  <si>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</si>
  <si>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</si>
  <si>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</si>
  <si>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</si>
  <si>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</si>
  <si>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</si>
  <si>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</si>
  <si>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</si>
  <si>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</si>
  <si>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</si>
  <si>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</si>
  <si>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</si>
  <si>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</si>
  <si>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</si>
  <si>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</si>
  <si>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</si>
  <si>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</si>
  <si>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</si>
  <si>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</si>
  <si>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</si>
  <si>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</si>
  <si>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</si>
  <si>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</si>
  <si>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</si>
  <si>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</si>
  <si>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</si>
  <si>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</si>
  <si>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</si>
  <si>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</si>
  <si>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</si>
  <si>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</si>
  <si>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</si>
  <si>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</si>
  <si>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</si>
  <si>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</si>
  <si>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</si>
  <si>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</si>
  <si>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</si>
  <si>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</si>
  <si>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</si>
  <si>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</si>
  <si>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</si>
  <si>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</si>
  <si>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</si>
  <si>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</si>
  <si>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</si>
  <si>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</si>
  <si>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</si>
  <si>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</si>
  <si>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</si>
  <si>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</si>
  <si>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</si>
  <si>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</si>
  <si>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</si>
  <si>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</si>
  <si>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</si>
  <si>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</si>
  <si>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</si>
  <si>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</si>
  <si>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</si>
  <si>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</si>
  <si>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</si>
  <si>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</si>
  <si>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</si>
  <si>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</si>
  <si>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</si>
  <si>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</si>
  <si>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</si>
  <si>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</si>
  <si>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</si>
  <si>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</si>
  <si>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</si>
  <si>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</si>
  <si>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</si>
  <si>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</si>
  <si>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</si>
  <si>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</si>
  <si>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</si>
  <si>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</si>
  <si>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</si>
  <si>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</si>
  <si>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</si>
  <si>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</si>
  <si>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</si>
  <si>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</si>
  <si>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</si>
  <si>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</si>
  <si>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</si>
  <si>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</si>
  <si>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</si>
  <si>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</si>
  <si>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</si>
  <si>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</si>
  <si>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</si>
  <si>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</si>
  <si>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</si>
  <si>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</si>
  <si>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</si>
  <si>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</si>
  <si>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</si>
  <si>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</si>
  <si>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</si>
  <si>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</si>
  <si>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</si>
  <si>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</si>
  <si>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</si>
  <si>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</si>
  <si>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</si>
  <si>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</si>
  <si>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</si>
  <si>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</si>
  <si>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</si>
  <si>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</si>
  <si>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</si>
  <si>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</si>
  <si>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</si>
  <si>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</si>
  <si>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</si>
  <si>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</si>
  <si>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</si>
  <si>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</si>
  <si>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</si>
  <si>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</si>
  <si>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</si>
  <si>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</si>
  <si>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</si>
  <si>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</si>
  <si>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</si>
  <si>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</si>
  <si>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</si>
  <si>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</si>
  <si>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</si>
  <si>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</si>
  <si>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</si>
  <si>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</si>
  <si>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</si>
  <si>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</si>
  <si>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</si>
  <si>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</si>
  <si>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</si>
  <si>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</si>
  <si>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</si>
  <si>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</si>
  <si>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</si>
  <si>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</si>
  <si>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</si>
  <si>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</si>
  <si>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</si>
  <si>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</si>
  <si>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</si>
  <si>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</si>
  <si>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</si>
  <si>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</si>
  <si>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</si>
  <si>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</si>
  <si>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</si>
  <si>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</si>
  <si>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</si>
  <si>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</si>
  <si>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</si>
  <si>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</si>
  <si>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</si>
  <si>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</si>
  <si>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</si>
  <si>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</si>
  <si>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</si>
  <si>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</si>
  <si>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</si>
  <si>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</si>
  <si>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</si>
  <si>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</si>
  <si>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</si>
  <si>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</si>
  <si>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</si>
  <si>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</si>
  <si>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</si>
  <si>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</si>
  <si>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</si>
  <si>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</si>
  <si>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</si>
  <si>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</si>
  <si>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</si>
  <si>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</si>
  <si>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</si>
  <si>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</si>
  <si>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</si>
  <si>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</si>
  <si>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</si>
  <si>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</si>
  <si>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</si>
  <si>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</si>
  <si>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</si>
  <si>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</si>
  <si>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</si>
  <si>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</si>
  <si>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</si>
  <si>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</si>
  <si>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</si>
  <si>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</si>
  <si>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</si>
  <si>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</si>
  <si>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</si>
  <si>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</si>
  <si>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</si>
  <si>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</si>
  <si>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</si>
  <si>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</si>
  <si>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</si>
  <si>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</si>
  <si>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</si>
  <si>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</si>
  <si>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</si>
  <si>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</si>
  <si>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</si>
  <si>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</si>
  <si>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</si>
  <si>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</si>
  <si>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</si>
  <si>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</si>
  <si>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</si>
  <si>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</si>
  <si>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</si>
  <si>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</si>
  <si>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</si>
  <si>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</si>
  <si>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</si>
  <si>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</si>
  <si>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</si>
  <si>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</si>
  <si>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</si>
  <si>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</si>
  <si>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</si>
  <si>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</si>
  <si>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</si>
  <si>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</si>
  <si>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</si>
  <si>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</si>
  <si>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</si>
  <si>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</si>
  <si>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</si>
  <si>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</si>
  <si>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</si>
  <si>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</si>
  <si>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</si>
  <si>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</si>
  <si>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</si>
  <si>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</si>
  <si>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</si>
  <si>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</si>
  <si>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</si>
  <si>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</si>
  <si>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</si>
  <si>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</si>
  <si>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</si>
  <si>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</si>
  <si>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</si>
  <si>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</si>
  <si>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</si>
  <si>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</si>
  <si>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</si>
  <si>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</si>
  <si>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</si>
  <si>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</si>
  <si>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</si>
  <si>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</si>
  <si>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</si>
  <si>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</si>
  <si>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</si>
  <si>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</si>
  <si>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</si>
  <si>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</si>
  <si>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</si>
  <si>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</si>
  <si>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</si>
  <si>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</si>
  <si>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</si>
  <si>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</si>
  <si>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</si>
  <si>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</si>
  <si>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</si>
  <si>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</si>
  <si>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</si>
  <si>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</si>
  <si>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</si>
  <si>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</si>
  <si>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</si>
  <si>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</si>
  <si>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</si>
  <si>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</si>
  <si>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</si>
  <si>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</si>
  <si>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</si>
  <si>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</si>
  <si>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</si>
  <si>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</si>
  <si>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</si>
  <si>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</si>
  <si>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</si>
  <si>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</si>
  <si>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</si>
  <si>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</si>
  <si>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</si>
  <si>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</si>
  <si>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</si>
  <si>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</si>
  <si>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</si>
  <si>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</si>
  <si>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</si>
  <si>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</si>
  <si>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</si>
  <si>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</si>
  <si>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</si>
  <si>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</si>
  <si>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</si>
  <si>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</si>
  <si>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</si>
  <si>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</si>
  <si>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</si>
  <si>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</si>
  <si>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</si>
  <si>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</si>
  <si>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</si>
  <si>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</si>
  <si>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</si>
  <si>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</si>
  <si>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</si>
  <si>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</si>
  <si>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</si>
  <si>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</si>
  <si>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</si>
  <si>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</si>
  <si>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</si>
  <si>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</si>
  <si>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</si>
  <si>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</si>
  <si>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</si>
  <si>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</si>
  <si>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</si>
  <si>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</si>
  <si>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</si>
  <si>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</si>
  <si>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</si>
  <si>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</si>
  <si>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</si>
  <si>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</si>
  <si>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</si>
  <si>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</si>
  <si>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</si>
  <si>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</si>
  <si>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</si>
  <si>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</si>
  <si>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</si>
  <si>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</si>
  <si>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</si>
  <si>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</si>
  <si>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</si>
  <si>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</si>
  <si>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</si>
  <si>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</si>
  <si>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</si>
  <si>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</si>
  <si>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</si>
  <si>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</si>
  <si>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</si>
  <si>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</si>
  <si>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</si>
  <si>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</si>
  <si>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</si>
  <si>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</si>
  <si>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</si>
  <si>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</si>
  <si>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</si>
  <si>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</si>
  <si>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</si>
  <si>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</si>
  <si>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</si>
  <si>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</si>
  <si>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</si>
  <si>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</si>
  <si>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</si>
  <si>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</si>
  <si>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</si>
  <si>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</si>
  <si>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</si>
  <si>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</si>
  <si>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</si>
  <si>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</si>
  <si>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</si>
  <si>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</si>
  <si>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</si>
  <si>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</si>
  <si>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</si>
  <si>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</si>
  <si>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</si>
  <si>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</si>
  <si>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</si>
  <si>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</si>
  <si>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</si>
  <si>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</si>
  <si>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</si>
  <si>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</si>
  <si>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</si>
  <si>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</si>
  <si>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</si>
  <si>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</si>
  <si>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</si>
  <si>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</si>
  <si>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</si>
  <si>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</si>
  <si>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</si>
  <si>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</si>
  <si>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</si>
  <si>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</si>
  <si>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</si>
  <si>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</si>
  <si>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</si>
  <si>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</si>
  <si>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</si>
  <si>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</si>
  <si>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</si>
  <si>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</si>
  <si>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</si>
  <si>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</si>
  <si>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</si>
  <si>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</si>
  <si>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</si>
  <si>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</si>
  <si>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</si>
  <si>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</si>
  <si>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</si>
  <si>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</si>
  <si>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</si>
  <si>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</si>
  <si>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</si>
  <si>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</si>
  <si>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</si>
  <si>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</si>
  <si>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</si>
  <si>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</si>
  <si>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</si>
  <si>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</si>
  <si>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</si>
  <si>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</si>
  <si>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</si>
  <si>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</si>
  <si>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</si>
  <si>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</si>
  <si>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</si>
  <si>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</si>
  <si>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</si>
  <si>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</si>
  <si>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</si>
  <si>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</si>
  <si>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</si>
  <si>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</si>
  <si>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</si>
  <si>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</si>
  <si>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</si>
  <si>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</si>
  <si>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</si>
  <si>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</si>
  <si>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</si>
  <si>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</si>
  <si>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</si>
  <si>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</si>
  <si>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</si>
  <si>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</si>
  <si>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</si>
  <si>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</si>
  <si>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</si>
  <si>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</si>
  <si>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</si>
  <si>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</si>
  <si>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</si>
  <si>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</si>
  <si>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</si>
  <si>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</si>
  <si>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</si>
  <si>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</si>
  <si>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</si>
  <si>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</si>
  <si>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</si>
  <si>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</si>
  <si>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</si>
  <si>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</si>
  <si>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</si>
  <si>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</si>
  <si>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</si>
  <si>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</si>
  <si>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</si>
  <si>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</si>
  <si>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</si>
  <si>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</si>
  <si>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</si>
  <si>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</si>
  <si>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</si>
  <si>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</si>
  <si>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</si>
  <si>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</si>
  <si>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</si>
  <si>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</si>
  <si>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</si>
  <si>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</si>
  <si>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</si>
  <si>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</si>
  <si>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</si>
  <si>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</si>
  <si>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</si>
  <si>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</si>
  <si>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</si>
  <si>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</si>
  <si>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</si>
  <si>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</si>
  <si>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</si>
  <si>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</si>
  <si>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</si>
  <si>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</si>
  <si>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</si>
  <si>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</si>
  <si>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</si>
  <si>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</si>
  <si>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</si>
  <si>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</si>
  <si>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</si>
  <si>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</si>
  <si>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</si>
  <si>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</si>
  <si>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</si>
  <si>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</si>
  <si>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</si>
  <si>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</si>
  <si>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</si>
  <si>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</si>
  <si>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</si>
  <si>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</si>
  <si>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</si>
  <si>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</si>
  <si>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</si>
  <si>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</si>
  <si>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</si>
  <si>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</si>
  <si>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</si>
  <si>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</si>
  <si>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</si>
  <si>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</si>
  <si>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</si>
  <si>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</si>
  <si>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</si>
  <si>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</si>
  <si>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</si>
  <si>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</si>
  <si>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</si>
  <si>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</si>
  <si>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</si>
  <si>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</si>
  <si>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</si>
  <si>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</si>
  <si>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</si>
  <si>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</si>
  <si>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</si>
  <si>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</si>
  <si>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</si>
  <si>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</si>
  <si>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</si>
  <si>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</si>
  <si>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</si>
  <si>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</si>
  <si>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</si>
  <si>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</si>
  <si>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</si>
  <si>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</si>
  <si>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</si>
  <si>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</si>
  <si>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</si>
  <si>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</si>
  <si>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</si>
  <si>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</si>
  <si>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</si>
  <si>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</si>
  <si>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</si>
  <si>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</si>
  <si>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</si>
  <si>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</si>
  <si>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</si>
  <si>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</si>
  <si>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</si>
  <si>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</si>
  <si>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</si>
  <si>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</si>
  <si>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</si>
  <si>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</si>
  <si>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</si>
  <si>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</si>
  <si>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</si>
  <si>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</si>
  <si>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</si>
  <si>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</si>
  <si>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</si>
  <si>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</si>
  <si>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</si>
  <si>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</si>
  <si>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</si>
  <si>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</si>
  <si>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</si>
  <si>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</si>
  <si>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</si>
  <si>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</si>
  <si>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</si>
  <si>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</si>
  <si>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</si>
  <si>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</si>
  <si>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</si>
  <si>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</si>
  <si>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</si>
  <si>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</si>
  <si>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</si>
  <si>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</si>
  <si>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</si>
  <si>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</si>
  <si>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</si>
  <si>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</si>
  <si>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</si>
  <si>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</si>
  <si>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</si>
  <si>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</si>
  <si>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</si>
  <si>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</si>
  <si>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</si>
  <si>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</si>
  <si>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</si>
  <si>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</si>
  <si>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</si>
  <si>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</si>
  <si>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</si>
  <si>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</si>
  <si>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</si>
  <si>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</si>
  <si>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</si>
  <si>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</si>
  <si>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</si>
  <si>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</si>
  <si>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</si>
  <si>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</si>
  <si>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</si>
  <si>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</si>
  <si>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</si>
  <si>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</si>
  <si>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</si>
  <si>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</si>
  <si>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</si>
  <si>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</si>
  <si>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</si>
  <si>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</si>
  <si>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</si>
  <si>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</si>
  <si>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</si>
  <si>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</si>
  <si>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</si>
  <si>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</si>
  <si>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</si>
  <si>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</si>
  <si>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</si>
  <si>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</si>
  <si>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</si>
  <si>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</si>
  <si>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</si>
  <si>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</si>
  <si>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</si>
  <si>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</si>
  <si>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</si>
  <si>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</si>
  <si>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</si>
  <si>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</si>
  <si>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</si>
  <si>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</si>
  <si>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</si>
  <si>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</si>
  <si>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</si>
  <si>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</si>
  <si>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</si>
  <si>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</si>
  <si>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</si>
  <si>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</si>
  <si>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</si>
  <si>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</si>
  <si>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</si>
  <si>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</si>
  <si>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</si>
  <si>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</si>
  <si>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</si>
  <si>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</si>
  <si>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</si>
  <si>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</si>
  <si>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</si>
  <si>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</si>
  <si>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</si>
  <si>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</si>
  <si>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</si>
  <si>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</si>
  <si>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</si>
  <si>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</si>
  <si>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</si>
  <si>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</si>
  <si>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</si>
  <si>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</si>
  <si>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</si>
  <si>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</si>
  <si>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</si>
  <si>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</si>
  <si>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</si>
  <si>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</si>
  <si>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</si>
  <si>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</si>
  <si>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</si>
  <si>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</si>
  <si>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</si>
  <si>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</si>
  <si>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</si>
  <si>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</si>
  <si>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</si>
  <si>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</si>
  <si>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</si>
  <si>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</si>
  <si>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</si>
  <si>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</si>
  <si>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</si>
  <si>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</si>
  <si>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</si>
  <si>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</si>
  <si>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</si>
  <si>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</si>
  <si>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</si>
  <si>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</si>
  <si>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</si>
  <si>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</si>
  <si>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</si>
  <si>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</si>
  <si>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</si>
  <si>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</si>
  <si>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</si>
  <si>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</si>
  <si>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</si>
  <si>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</si>
  <si>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</si>
  <si>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</si>
  <si>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</si>
  <si>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</si>
  <si>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</si>
  <si>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</si>
  <si>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</si>
  <si>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</si>
  <si>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</si>
  <si>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</si>
  <si>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</si>
  <si>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</si>
  <si>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</si>
  <si>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</si>
  <si>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</si>
  <si>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</si>
  <si>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</si>
  <si>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</si>
  <si>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</si>
  <si>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</si>
  <si>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</si>
  <si>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</si>
  <si>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</si>
  <si>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</si>
  <si>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</si>
  <si>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</si>
  <si>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</si>
  <si>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</si>
  <si>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</si>
  <si>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</si>
  <si>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</si>
  <si>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</si>
  <si>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</si>
  <si>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</si>
  <si>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</si>
  <si>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</si>
  <si>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</si>
  <si>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</si>
  <si>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</si>
  <si>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</si>
  <si>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</si>
  <si>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</si>
  <si>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</si>
  <si>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</si>
  <si>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</si>
  <si>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</si>
  <si>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</si>
  <si>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</si>
  <si>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</si>
  <si>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</si>
  <si>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</si>
  <si>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</si>
  <si>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</si>
  <si>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</si>
  <si>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</si>
  <si>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</si>
  <si>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</si>
  <si>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</si>
  <si>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</si>
  <si>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</si>
  <si>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</si>
  <si>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</si>
  <si>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</si>
  <si>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</si>
  <si>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</si>
  <si>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</si>
  <si>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</si>
  <si>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</si>
  <si>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</si>
  <si>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</si>
  <si>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</si>
  <si>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</si>
  <si>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</si>
  <si>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</si>
  <si>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</si>
  <si>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</si>
  <si>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</si>
  <si>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</si>
  <si>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</si>
  <si>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</si>
  <si>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</si>
  <si>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</si>
  <si>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</si>
  <si>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</si>
  <si>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</si>
  <si>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</si>
  <si>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</si>
  <si>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</si>
  <si>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</si>
  <si>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</si>
  <si>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</si>
  <si>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</si>
  <si>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</si>
  <si>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</si>
  <si>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</si>
  <si>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</si>
  <si>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</si>
  <si>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</si>
  <si>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</si>
  <si>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</si>
  <si>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</si>
  <si>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</si>
  <si>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</si>
  <si>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</si>
  <si>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</si>
  <si>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</si>
  <si>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</si>
  <si>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</si>
  <si>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</si>
  <si>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</si>
  <si>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</si>
  <si>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</si>
  <si>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</si>
  <si>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</si>
  <si>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</si>
  <si>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</si>
  <si>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</si>
  <si>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</si>
  <si>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</si>
  <si>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</si>
  <si>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</si>
  <si>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</si>
  <si>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</si>
  <si>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</si>
  <si>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</si>
  <si>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</si>
  <si>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</si>
  <si>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</si>
  <si>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</si>
  <si>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</si>
  <si>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</si>
  <si>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</si>
  <si>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</si>
  <si>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</si>
  <si>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</si>
  <si>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</si>
  <si>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</si>
  <si>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</si>
  <si>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</si>
  <si>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</si>
  <si>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</si>
  <si>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</si>
  <si>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</si>
  <si>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</si>
  <si>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</si>
  <si>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</si>
  <si>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</si>
  <si>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</si>
  <si>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</si>
  <si>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</si>
  <si>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</si>
  <si>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</si>
  <si>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</si>
  <si>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</si>
  <si>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</si>
  <si>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</si>
  <si>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</si>
  <si>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</si>
  <si>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</si>
  <si>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</si>
  <si>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</si>
  <si>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</si>
  <si>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</si>
  <si>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</si>
  <si>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</si>
  <si>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</si>
  <si>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</si>
  <si>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</si>
  <si>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</si>
  <si>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</si>
  <si>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</si>
  <si>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</si>
  <si>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</si>
  <si>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</si>
  <si>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</si>
  <si>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</si>
  <si>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</si>
  <si>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</si>
  <si>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</si>
  <si>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</si>
  <si>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</si>
  <si>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</si>
  <si>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</si>
  <si>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</si>
  <si>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</si>
  <si>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</si>
  <si>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</si>
  <si>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</si>
  <si>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</si>
  <si>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</si>
  <si>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</si>
  <si>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</si>
  <si>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</si>
  <si>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</si>
  <si>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</si>
  <si>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</si>
  <si>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</si>
  <si>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</si>
  <si>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</si>
  <si>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</si>
  <si>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</si>
  <si>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</si>
  <si>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</si>
  <si>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</si>
  <si>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</si>
  <si>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</si>
  <si>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</si>
  <si>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</si>
  <si>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</si>
  <si>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</si>
  <si>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</si>
  <si>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</si>
  <si>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</si>
  <si>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</si>
  <si>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</si>
  <si>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</si>
  <si>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</si>
  <si>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</si>
  <si>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</si>
  <si>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</si>
  <si>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</si>
  <si>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</si>
  <si>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</si>
  <si>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</si>
  <si>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</si>
  <si>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</si>
  <si>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</si>
  <si>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</si>
  <si>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</si>
  <si>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</si>
  <si>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</si>
  <si>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</si>
  <si>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</si>
  <si>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</si>
  <si>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</si>
  <si>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</si>
  <si>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</si>
  <si>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</si>
  <si>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</si>
  <si>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</si>
  <si>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</si>
  <si>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</si>
  <si>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</si>
  <si>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</si>
  <si>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</si>
  <si>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</si>
  <si>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</si>
  <si>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</si>
  <si>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</si>
  <si>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</si>
  <si>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</si>
  <si>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</si>
  <si>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</si>
  <si>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</si>
  <si>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</si>
  <si>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</si>
  <si>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</si>
  <si>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</si>
  <si>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</si>
  <si>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</si>
  <si>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</si>
  <si>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</si>
  <si>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</si>
  <si>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</si>
  <si>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</si>
  <si>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</si>
  <si>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</si>
  <si>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</si>
  <si>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</si>
  <si>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</si>
  <si>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</si>
  <si>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</si>
  <si>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</si>
  <si>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</si>
  <si>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</si>
  <si>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</si>
  <si>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</si>
  <si>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</si>
  <si>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</si>
  <si>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</si>
  <si>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</si>
  <si>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</si>
  <si>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</si>
  <si>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</si>
  <si>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</si>
  <si>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</si>
  <si>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</si>
  <si>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</si>
  <si>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</si>
  <si>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</si>
  <si>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</si>
  <si>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</si>
  <si>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</si>
  <si>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</si>
  <si>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</si>
  <si>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</si>
  <si>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</si>
  <si>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</si>
  <si>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</si>
  <si>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</si>
  <si>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</si>
  <si>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</si>
  <si>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</si>
  <si>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</si>
  <si>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</si>
  <si>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</si>
  <si>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</si>
  <si>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</si>
  <si>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</si>
  <si>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</si>
  <si>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</si>
  <si>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</si>
  <si>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</si>
  <si>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</si>
  <si>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</si>
  <si>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</si>
  <si>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</si>
  <si>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</si>
  <si>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</si>
  <si>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</si>
  <si>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</si>
  <si>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</si>
  <si>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</si>
  <si>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</si>
  <si>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</si>
  <si>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</si>
  <si>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</si>
  <si>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</si>
  <si>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</si>
  <si>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</si>
  <si>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</si>
  <si>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</si>
  <si>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</si>
  <si>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</si>
  <si>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</si>
  <si>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</si>
  <si>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</si>
  <si>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</si>
  <si>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</si>
  <si>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</si>
  <si>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</si>
  <si>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</si>
  <si>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</si>
  <si>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</si>
  <si>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</si>
  <si>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</si>
  <si>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</si>
  <si>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</si>
  <si>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</si>
  <si>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</si>
  <si>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</si>
  <si>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</si>
  <si>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</si>
  <si>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</si>
  <si>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</si>
  <si>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</si>
  <si>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</si>
  <si>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</si>
  <si>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</si>
  <si>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</si>
  <si>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</si>
  <si>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</si>
  <si>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</si>
  <si>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</si>
  <si>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</si>
  <si>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</si>
  <si>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</si>
  <si>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</si>
  <si>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</si>
  <si>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</si>
  <si>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</si>
  <si>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</si>
  <si>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</si>
  <si>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</si>
  <si>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</si>
  <si>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</si>
  <si>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</si>
  <si>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</si>
  <si>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</si>
  <si>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</si>
  <si>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</si>
  <si>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</si>
  <si>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</si>
  <si>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</si>
  <si>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</si>
  <si>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</si>
  <si>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</si>
  <si>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</si>
  <si>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</si>
  <si>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</si>
  <si>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</si>
  <si>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</si>
  <si>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</si>
  <si>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</si>
  <si>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</si>
  <si>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</si>
  <si>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</si>
  <si>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</si>
  <si>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</si>
  <si>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</si>
  <si>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</si>
  <si>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</si>
  <si>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</si>
  <si>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</si>
  <si>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</si>
  <si>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</si>
  <si>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</si>
  <si>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</si>
  <si>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</si>
  <si>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</si>
  <si>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</si>
  <si>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</si>
  <si>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</si>
  <si>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</si>
  <si>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</si>
  <si>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</si>
  <si>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</si>
  <si>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</si>
  <si>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</si>
  <si>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</si>
  <si>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</si>
  <si>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</si>
  <si>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</si>
  <si>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</si>
  <si>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</si>
  <si>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</si>
  <si>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</si>
  <si>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</si>
  <si>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</si>
  <si>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</si>
  <si>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</si>
  <si>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</si>
  <si>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</si>
  <si>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</si>
  <si>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</si>
  <si>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</si>
  <si>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</si>
  <si>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</si>
  <si>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</si>
  <si>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</si>
  <si>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</si>
  <si>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</si>
  <si>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</si>
  <si>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</si>
  <si>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</si>
  <si>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</si>
  <si>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</si>
  <si>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</si>
  <si>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</si>
  <si>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</si>
  <si>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</si>
  <si>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</si>
  <si>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</si>
  <si>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</si>
  <si>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</si>
  <si>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</si>
  <si>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</si>
  <si>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</si>
  <si>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</si>
  <si>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</si>
  <si>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</si>
  <si>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</si>
  <si>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</si>
  <si>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</si>
  <si>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</si>
  <si>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</si>
  <si>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</si>
  <si>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</si>
  <si>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</si>
  <si>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</si>
  <si>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</si>
  <si>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</si>
  <si>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</si>
  <si>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</si>
  <si>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</si>
  <si>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</si>
  <si>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</si>
  <si>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</si>
  <si>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</si>
  <si>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</si>
  <si>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</si>
  <si>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</si>
  <si>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</si>
  <si>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</si>
  <si>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</si>
  <si>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</si>
  <si>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</si>
  <si>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</si>
  <si>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</si>
  <si>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</si>
  <si>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</si>
  <si>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</si>
  <si>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</si>
  <si>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</si>
  <si>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</si>
  <si>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</si>
  <si>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</si>
  <si>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</si>
  <si>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</si>
  <si>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</si>
  <si>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</si>
  <si>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</si>
  <si>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</si>
  <si>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</si>
  <si>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</si>
  <si>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</si>
  <si>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</si>
  <si>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</si>
  <si>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</si>
  <si>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</si>
  <si>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</si>
  <si>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</si>
  <si>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</si>
  <si>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</si>
  <si>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</si>
  <si>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</si>
  <si>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</si>
  <si>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</si>
  <si>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</si>
  <si>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</si>
  <si>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</si>
  <si>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</si>
  <si>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</si>
  <si>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</si>
  <si>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</si>
  <si>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</si>
  <si>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</si>
  <si>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</si>
  <si>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</si>
  <si>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</si>
  <si>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</si>
  <si>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</si>
  <si>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</si>
  <si>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</si>
  <si>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</si>
  <si>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</si>
  <si>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</si>
  <si>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</si>
  <si>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</si>
  <si>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</si>
  <si>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</si>
  <si>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</si>
  <si>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</si>
  <si>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</si>
  <si>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</si>
  <si>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</si>
  <si>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</si>
  <si>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</si>
  <si>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</si>
  <si>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</si>
  <si>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</si>
  <si>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</si>
  <si>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</si>
  <si>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</si>
  <si>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</si>
  <si>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</si>
  <si>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</si>
  <si>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</si>
  <si>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</si>
  <si>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</si>
  <si>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</si>
  <si>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</si>
  <si>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</si>
  <si>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</si>
  <si>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</si>
  <si>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</si>
  <si>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</si>
  <si>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</si>
  <si>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</si>
  <si>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</si>
  <si>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</si>
  <si>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</si>
  <si>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</si>
  <si>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</si>
  <si>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</si>
  <si>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</si>
  <si>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</si>
  <si>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</si>
  <si>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</si>
  <si>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</si>
  <si>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</si>
  <si>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</si>
  <si>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</si>
  <si>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</si>
  <si>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</si>
  <si>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</si>
  <si>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</si>
  <si>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</si>
  <si>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</si>
  <si>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</si>
  <si>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</si>
  <si>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</si>
  <si>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</si>
  <si>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</si>
  <si>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</si>
  <si>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</si>
  <si>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</si>
  <si>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</si>
  <si>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</si>
  <si>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</si>
  <si>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</si>
  <si>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</si>
  <si>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</si>
  <si>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</si>
  <si>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</si>
  <si>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</si>
  <si>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</si>
  <si>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</si>
  <si>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</si>
  <si>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</si>
  <si>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</si>
  <si>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</si>
  <si>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</si>
  <si>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</si>
  <si>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</si>
  <si>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</si>
  <si>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</si>
  <si>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</si>
  <si>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</si>
  <si>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</si>
  <si>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</si>
  <si>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</si>
  <si>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</si>
  <si>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</si>
  <si>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</si>
  <si>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</si>
  <si>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</si>
  <si>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</si>
  <si>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</si>
  <si>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</si>
  <si>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</si>
  <si>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</si>
  <si>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</si>
  <si>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</si>
  <si>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</si>
  <si>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</si>
  <si>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</si>
  <si>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</si>
  <si>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</si>
  <si>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</si>
  <si>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</si>
  <si>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</si>
  <si>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</si>
  <si>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</si>
  <si>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</si>
  <si>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</si>
  <si>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</si>
  <si>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</si>
  <si>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</si>
  <si>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</si>
  <si>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</si>
  <si>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</si>
  <si>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</si>
  <si>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</si>
  <si>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</si>
  <si>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</si>
  <si>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</si>
  <si>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</si>
  <si>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</si>
  <si>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</si>
  <si>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</si>
  <si>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</si>
  <si>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</si>
  <si>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</si>
  <si>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</si>
  <si>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</si>
  <si>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</si>
  <si>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</si>
  <si>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</si>
  <si>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</si>
  <si>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</si>
  <si>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</si>
  <si>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</si>
  <si>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</si>
  <si>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</si>
  <si>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</si>
  <si>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</si>
  <si>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</si>
  <si>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</si>
  <si>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</si>
  <si>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</si>
  <si>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</si>
  <si>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</si>
  <si>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</si>
  <si>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</si>
  <si>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</si>
  <si>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</si>
  <si>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</si>
  <si>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</si>
  <si>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</si>
  <si>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</si>
  <si>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</si>
  <si>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</si>
  <si>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</si>
  <si>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</si>
  <si>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</si>
  <si>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</si>
  <si>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</si>
  <si>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</si>
  <si>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</si>
  <si>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</si>
  <si>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</si>
  <si>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</si>
  <si>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</si>
  <si>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</si>
  <si>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</si>
  <si>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</si>
  <si>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</si>
  <si>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</si>
  <si>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</si>
  <si>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</si>
  <si>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</si>
  <si>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</si>
  <si>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</si>
  <si>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</si>
  <si>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</si>
  <si>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</si>
  <si>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</si>
  <si>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</si>
  <si>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</si>
  <si>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</si>
  <si>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</si>
  <si>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</si>
  <si>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</si>
  <si>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</si>
  <si>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</si>
  <si>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</si>
  <si>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</si>
  <si>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</si>
  <si>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</si>
  <si>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</si>
  <si>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</si>
  <si>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</si>
  <si>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</si>
  <si>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</si>
  <si>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</si>
  <si>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</si>
  <si>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</si>
  <si>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</si>
  <si>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</si>
  <si>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</si>
  <si>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</si>
  <si>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</si>
  <si>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</si>
  <si>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</si>
  <si>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</si>
  <si>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</si>
  <si>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</si>
  <si>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</si>
  <si>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</si>
  <si>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</si>
  <si>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</si>
  <si>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</si>
  <si>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</si>
  <si>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</si>
  <si>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</si>
  <si>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</si>
  <si>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</si>
  <si>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</si>
  <si>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</si>
  <si>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</si>
  <si>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</si>
  <si>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</si>
  <si>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</si>
  <si>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</si>
  <si>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</si>
  <si>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</si>
  <si>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</si>
  <si>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</si>
  <si>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</si>
  <si>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</si>
  <si>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</si>
  <si>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</si>
  <si>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</si>
  <si>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</si>
  <si>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</si>
  <si>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</si>
  <si>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</si>
  <si>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</si>
  <si>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</si>
  <si>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</si>
  <si>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</si>
  <si>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</si>
  <si>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</si>
  <si>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</si>
  <si>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</si>
  <si>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</si>
  <si>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</si>
  <si>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</si>
  <si>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</si>
  <si>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</si>
  <si>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</si>
  <si>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</si>
  <si>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</si>
  <si>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</si>
  <si>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</si>
  <si>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</si>
  <si>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</si>
  <si>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</si>
  <si>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</si>
  <si>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</si>
  <si>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</si>
  <si>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</si>
  <si>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</si>
  <si>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</si>
  <si>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</si>
  <si>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</si>
  <si>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</si>
  <si>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</si>
  <si>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</si>
  <si>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</si>
  <si>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</si>
  <si>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</si>
  <si>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</si>
  <si>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</si>
  <si>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</si>
  <si>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</si>
  <si>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</si>
  <si>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</si>
  <si>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</si>
  <si>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</si>
  <si>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</si>
  <si>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</si>
  <si>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</si>
  <si>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</si>
  <si>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</si>
  <si>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</si>
  <si>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</si>
  <si>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</si>
  <si>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</si>
  <si>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</si>
  <si>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</si>
  <si>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</si>
  <si>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</si>
  <si>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</si>
  <si>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</si>
  <si>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</si>
  <si>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</si>
  <si>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</si>
  <si>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</si>
  <si>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</si>
  <si>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</si>
  <si>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</si>
  <si>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</si>
  <si>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</si>
  <si>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</si>
  <si>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</si>
  <si>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</si>
  <si>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</si>
  <si>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</si>
  <si>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</si>
  <si>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</si>
  <si>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</si>
  <si>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</si>
  <si>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</si>
  <si>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</si>
  <si>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</si>
  <si>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</si>
  <si>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</si>
  <si>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</si>
  <si>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</si>
  <si>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</si>
  <si>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</si>
  <si>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</si>
  <si>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</si>
  <si>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</si>
  <si>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</si>
  <si>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</si>
  <si>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</si>
  <si>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</si>
  <si>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</si>
  <si>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</si>
  <si>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</si>
  <si>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</si>
  <si>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</si>
  <si>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</si>
  <si>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</si>
  <si>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</si>
  <si>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</si>
  <si>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</si>
  <si>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</si>
  <si>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</si>
  <si>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</si>
  <si>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</si>
  <si>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</si>
  <si>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</si>
  <si>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</si>
  <si>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</si>
  <si>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</si>
  <si>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</si>
  <si>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</si>
  <si>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</si>
  <si>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</si>
  <si>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</si>
  <si>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</si>
  <si>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</si>
  <si>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</si>
  <si>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</si>
  <si>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</si>
  <si>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</si>
  <si>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</si>
  <si>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</si>
  <si>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</si>
  <si>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</si>
  <si>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</si>
  <si>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</si>
  <si>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</si>
  <si>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</si>
  <si>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</si>
  <si>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</si>
  <si>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</si>
  <si>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</si>
  <si>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</si>
  <si>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</si>
  <si>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</si>
  <si>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</si>
  <si>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</si>
  <si>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</si>
  <si>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</si>
  <si>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</si>
  <si>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</si>
  <si>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</si>
  <si>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</si>
  <si>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</si>
  <si>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</si>
  <si>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</si>
  <si>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</si>
  <si>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</si>
  <si>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</si>
  <si>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</si>
  <si>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</si>
  <si>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</si>
  <si>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</si>
  <si>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</si>
  <si>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</si>
  <si>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</si>
  <si>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</si>
  <si>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</si>
  <si>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</si>
  <si>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</si>
  <si>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</si>
  <si>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</si>
  <si>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</si>
  <si>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</si>
  <si>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</si>
  <si>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</si>
  <si>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</si>
  <si>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</si>
  <si>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</si>
  <si>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</si>
  <si>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</si>
  <si>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</si>
  <si>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</si>
  <si>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</si>
  <si>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</si>
  <si>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</si>
  <si>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</si>
  <si>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</si>
  <si>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</si>
  <si>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</si>
  <si>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</si>
  <si>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</si>
  <si>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</si>
  <si>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</si>
  <si>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</si>
  <si>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</si>
  <si>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</si>
  <si>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</si>
  <si>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</si>
  <si>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</si>
  <si>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</si>
  <si>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</si>
  <si>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</si>
  <si>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</si>
  <si>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</si>
  <si>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</si>
  <si>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</si>
  <si>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</si>
  <si>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</si>
  <si>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</si>
  <si>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</si>
  <si>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</si>
  <si>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</si>
  <si>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</si>
  <si>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</si>
  <si>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</si>
  <si>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</si>
  <si>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</si>
  <si>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</si>
  <si>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</si>
  <si>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</si>
  <si>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</si>
  <si>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</si>
  <si>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</si>
  <si>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</si>
  <si>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</si>
  <si>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</si>
  <si>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</si>
  <si>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</si>
  <si>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</si>
  <si>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</si>
  <si>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</si>
  <si>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</si>
  <si>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</si>
  <si>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</si>
  <si>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</si>
  <si>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</si>
  <si>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</si>
  <si>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</si>
  <si>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</si>
  <si>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</si>
  <si>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</si>
  <si>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</si>
  <si>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</si>
  <si>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</si>
  <si>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</si>
  <si>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</si>
  <si>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</si>
  <si>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</si>
  <si>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</si>
  <si>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</si>
  <si>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</si>
  <si>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</si>
  <si>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</si>
  <si>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</si>
  <si>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</si>
  <si>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</si>
  <si>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</si>
  <si>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</si>
  <si>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</si>
  <si>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</si>
  <si>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</si>
  <si>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</si>
  <si>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</si>
  <si>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</si>
  <si>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</si>
  <si>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</si>
  <si>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</si>
  <si>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</si>
  <si>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</si>
  <si>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</si>
  <si>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</si>
  <si>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</si>
  <si>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</si>
  <si>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</si>
  <si>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</si>
  <si>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</si>
  <si>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</si>
  <si>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</si>
  <si>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</si>
  <si>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</si>
  <si>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</si>
  <si>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</si>
  <si>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</si>
  <si>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</si>
  <si>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</si>
  <si>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</si>
  <si>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</si>
  <si>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</si>
  <si>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</si>
  <si>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</si>
  <si>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</si>
  <si>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</si>
  <si>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</si>
  <si>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</si>
  <si>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</si>
  <si>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</si>
  <si>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</si>
  <si>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</si>
  <si>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</si>
  <si>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</si>
  <si>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</si>
  <si>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</si>
  <si>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</si>
  <si>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</si>
  <si>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</si>
  <si>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</si>
  <si>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</si>
  <si>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</si>
  <si>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</si>
  <si>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</si>
  <si>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</si>
  <si>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</si>
  <si>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</si>
  <si>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</si>
  <si>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</si>
  <si>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</si>
  <si>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</si>
  <si>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</si>
  <si>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</si>
  <si>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</si>
  <si>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</si>
  <si>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</si>
  <si>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</si>
  <si>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</si>
  <si>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</si>
  <si>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</si>
  <si>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</si>
  <si>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</si>
  <si>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</si>
  <si>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</si>
  <si>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</si>
  <si>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</si>
  <si>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</si>
  <si>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</si>
  <si>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</si>
  <si>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</si>
  <si>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</si>
  <si>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</si>
  <si>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</si>
  <si>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</si>
  <si>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</si>
  <si>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</si>
  <si>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</si>
  <si>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</si>
  <si>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</si>
  <si>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</si>
  <si>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</si>
  <si>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</si>
  <si>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</si>
  <si>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</si>
  <si>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</si>
  <si>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</si>
  <si>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</si>
  <si>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</si>
  <si>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</si>
  <si>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</si>
  <si>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</si>
  <si>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</si>
  <si>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</si>
  <si>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</si>
  <si>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</si>
  <si>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</si>
  <si>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</si>
  <si>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</si>
  <si>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</si>
  <si>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</si>
  <si>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</si>
  <si>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</si>
  <si>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</si>
  <si>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</si>
  <si>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</si>
  <si>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</si>
  <si>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</si>
  <si>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</si>
  <si>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</si>
  <si>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</si>
  <si>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</si>
  <si>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</si>
  <si>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</si>
  <si>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</si>
  <si>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</si>
  <si>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</si>
  <si>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</si>
  <si>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</si>
  <si>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</si>
  <si>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</si>
  <si>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</si>
  <si>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</si>
  <si>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</si>
  <si>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</si>
  <si>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</si>
  <si>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</si>
  <si>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</si>
  <si>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</si>
  <si>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</si>
  <si>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</si>
  <si>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</si>
  <si>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</si>
  <si>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</si>
  <si>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</si>
  <si>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</si>
  <si>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</si>
  <si>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</si>
  <si>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</si>
  <si>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</si>
  <si>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</si>
  <si>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</si>
  <si>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</si>
  <si>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</si>
  <si>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</si>
  <si>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</si>
  <si>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</si>
  <si>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</si>
  <si>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</si>
  <si>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</si>
  <si>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</si>
  <si>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</si>
  <si>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</si>
  <si>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</si>
  <si>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</si>
  <si>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</si>
  <si>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</si>
  <si>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</si>
  <si>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</si>
  <si>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</si>
  <si>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</si>
  <si>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</si>
  <si>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</si>
  <si>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</si>
  <si>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</si>
  <si>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</si>
  <si>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</si>
  <si>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</si>
  <si>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</si>
  <si>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</si>
  <si>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</si>
  <si>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</si>
  <si>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</si>
  <si>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</si>
  <si>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</si>
  <si>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</si>
  <si>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</si>
  <si>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</si>
  <si>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</si>
  <si>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</si>
  <si>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</si>
  <si>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</si>
  <si>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</si>
  <si>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</si>
  <si>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</si>
  <si>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</si>
  <si>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</si>
  <si>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</si>
  <si>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</si>
  <si>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</si>
  <si>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</si>
  <si>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</si>
  <si>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</si>
  <si>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</si>
  <si>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</si>
  <si>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</si>
  <si>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</si>
  <si>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</si>
  <si>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</si>
  <si>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</si>
  <si>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</si>
  <si>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</si>
  <si>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</si>
  <si>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</si>
  <si>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</si>
  <si>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</si>
  <si>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</si>
  <si>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</si>
  <si>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</si>
  <si>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</si>
  <si>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</si>
  <si>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</si>
  <si>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</si>
  <si>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</si>
  <si>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</si>
  <si>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</si>
  <si>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</si>
  <si>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</si>
  <si>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</si>
  <si>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</si>
  <si>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</si>
  <si>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</si>
  <si>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</si>
  <si>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</si>
  <si>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</si>
  <si>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</si>
  <si>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</si>
  <si>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</si>
  <si>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</si>
  <si>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</si>
  <si>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</si>
  <si>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</si>
  <si>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</si>
  <si>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</si>
  <si>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</si>
  <si>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</si>
  <si>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</si>
  <si>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</si>
  <si>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</si>
  <si>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</si>
  <si>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</si>
  <si>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</si>
  <si>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</si>
  <si>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</si>
  <si>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</si>
  <si>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</si>
  <si>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</si>
  <si>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</si>
  <si>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</si>
  <si>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</si>
  <si>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</si>
  <si>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</si>
  <si>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</si>
  <si>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</si>
  <si>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</si>
  <si>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</si>
  <si>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</si>
  <si>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</si>
  <si>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</si>
  <si>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</si>
  <si>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</si>
  <si>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</si>
  <si>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</si>
  <si>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</si>
  <si>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</si>
  <si>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</si>
  <si>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</si>
  <si>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</si>
  <si>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</si>
  <si>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</si>
  <si>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</si>
  <si>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</si>
  <si>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</si>
  <si>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</si>
  <si>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</si>
  <si>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</si>
  <si>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</si>
  <si>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</si>
  <si>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</si>
  <si>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</si>
  <si>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</si>
  <si>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</si>
  <si>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</si>
  <si>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</si>
  <si>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</si>
  <si>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</si>
  <si>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</si>
  <si>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</si>
  <si>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</si>
  <si>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</si>
  <si>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</si>
  <si>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</si>
  <si>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</si>
  <si>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</si>
  <si>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</si>
  <si>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</si>
  <si>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</si>
  <si>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</si>
  <si>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</si>
  <si>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</si>
  <si>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</si>
  <si>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</si>
  <si>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</si>
  <si>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</si>
  <si>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</si>
  <si>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</si>
  <si>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</si>
  <si>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</si>
  <si>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</si>
  <si>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</si>
  <si>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</si>
  <si>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</si>
  <si>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</si>
  <si>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</si>
  <si>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</si>
  <si>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</si>
  <si>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</si>
  <si>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</si>
  <si>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</si>
  <si>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</si>
  <si>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</si>
  <si>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</si>
  <si>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</si>
  <si>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</si>
  <si>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</si>
  <si>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</si>
  <si>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</si>
  <si>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</si>
  <si>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</si>
  <si>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</si>
  <si>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</si>
  <si>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</si>
  <si>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</si>
  <si>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</si>
  <si>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</si>
  <si>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</si>
  <si>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</si>
  <si>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</si>
  <si>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</si>
  <si>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</si>
  <si>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</si>
  <si>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</si>
  <si>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</si>
  <si>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</si>
  <si>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</si>
  <si>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</si>
  <si>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</si>
  <si>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</si>
  <si>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</si>
  <si>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</si>
  <si>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</si>
  <si>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</si>
  <si>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</si>
  <si>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</si>
  <si>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</si>
  <si>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</si>
  <si>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</si>
  <si>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</si>
  <si>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</si>
  <si>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</si>
  <si>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</si>
  <si>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</si>
  <si>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</si>
  <si>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</si>
  <si>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</si>
  <si>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</si>
  <si>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</si>
  <si>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</si>
  <si>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</si>
  <si>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</si>
  <si>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</si>
  <si>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</si>
  <si>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</si>
  <si>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</si>
  <si>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</si>
  <si>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</si>
  <si>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</si>
  <si>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</si>
  <si>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</si>
  <si>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</si>
  <si>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</si>
  <si>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</si>
  <si>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</si>
  <si>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</si>
  <si>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</si>
  <si>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</si>
  <si>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</si>
  <si>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</si>
  <si>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</si>
  <si>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</si>
  <si>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</si>
  <si>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</si>
  <si>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</si>
  <si>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</si>
  <si>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</si>
  <si>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</si>
  <si>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</si>
  <si>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</si>
  <si>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</si>
  <si>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</si>
  <si>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</si>
  <si>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</si>
  <si>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</si>
  <si>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</si>
  <si>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</si>
  <si>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</si>
  <si>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</si>
  <si>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</si>
  <si>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</si>
  <si>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</si>
  <si>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</si>
  <si>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</si>
  <si>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</si>
  <si>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</si>
  <si>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</si>
  <si>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</si>
  <si>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</si>
  <si>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</si>
  <si>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</si>
  <si>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</si>
  <si>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</si>
  <si>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</si>
  <si>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</si>
  <si>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</si>
  <si>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</si>
  <si>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</si>
  <si>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</si>
  <si>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</si>
  <si>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</si>
  <si>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</si>
  <si>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</si>
  <si>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</si>
  <si>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</si>
  <si>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</si>
  <si>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</si>
  <si>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</si>
  <si>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</si>
  <si>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</si>
  <si>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</si>
  <si>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</si>
  <si>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</si>
  <si>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</si>
  <si>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</si>
  <si>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</si>
  <si>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</si>
  <si>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</si>
  <si>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</si>
  <si>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</si>
  <si>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</si>
  <si>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</si>
  <si>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</si>
  <si>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</si>
  <si>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</si>
  <si>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</si>
  <si>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</si>
  <si>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</si>
  <si>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</si>
  <si>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</si>
  <si>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</si>
  <si>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</si>
  <si>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</si>
  <si>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</si>
  <si>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</si>
  <si>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</si>
  <si>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</si>
  <si>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</si>
  <si>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</si>
  <si>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</si>
  <si>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</si>
  <si>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</si>
  <si>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</si>
  <si>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</si>
  <si>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</si>
  <si>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</si>
  <si>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</si>
  <si>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</si>
  <si>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</si>
  <si>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</si>
  <si>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</si>
  <si>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</si>
  <si>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</si>
  <si>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</si>
  <si>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</si>
  <si>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</si>
  <si>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</si>
  <si>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</si>
  <si>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</si>
  <si>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</si>
  <si>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</si>
  <si>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</si>
  <si>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</si>
  <si>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</si>
  <si>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</si>
  <si>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</si>
  <si>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</si>
  <si>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</si>
  <si>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</si>
  <si>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</si>
  <si>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</si>
  <si>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</si>
  <si>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</si>
  <si>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</si>
  <si>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</si>
  <si>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</si>
  <si>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</si>
  <si>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</si>
  <si>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</si>
  <si>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</si>
  <si>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</si>
  <si>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</si>
  <si>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</si>
  <si>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</si>
  <si>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</si>
  <si>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</si>
  <si>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</si>
  <si>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</si>
  <si>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</si>
  <si>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</si>
  <si>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</si>
  <si>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</si>
  <si>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</si>
  <si>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</si>
  <si>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</si>
  <si>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</si>
  <si>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</si>
  <si>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</si>
  <si>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</si>
  <si>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</si>
  <si>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</si>
  <si>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</si>
  <si>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</si>
  <si>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</si>
  <si>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</si>
  <si>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</si>
  <si>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</si>
  <si>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</si>
  <si>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</si>
  <si>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</si>
  <si>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</si>
  <si>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</si>
  <si>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</si>
  <si>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</si>
  <si>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</si>
  <si>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</si>
  <si>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</si>
  <si>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</si>
  <si>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</si>
  <si>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</si>
  <si>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</si>
  <si>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</si>
  <si>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</si>
  <si>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</si>
  <si>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</si>
  <si>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</si>
  <si>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</si>
  <si>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</si>
  <si>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</si>
  <si>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</si>
  <si>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</si>
  <si>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</si>
  <si>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</si>
  <si>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</si>
  <si>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</si>
  <si>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</si>
  <si>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</si>
  <si>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</si>
  <si>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</si>
  <si>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</si>
  <si>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</si>
  <si>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</si>
  <si>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</si>
  <si>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</si>
  <si>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</si>
  <si>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</si>
  <si>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</si>
  <si>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</si>
  <si>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</si>
  <si>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</si>
  <si>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</si>
  <si>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</si>
  <si>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</si>
  <si>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</si>
  <si>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</si>
  <si>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</si>
  <si>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</si>
  <si>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</si>
  <si>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</si>
  <si>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</si>
  <si>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</si>
  <si>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</si>
  <si>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</si>
  <si>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</si>
  <si>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</si>
  <si>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</si>
  <si>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</si>
  <si>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</si>
  <si>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</si>
  <si>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</si>
  <si>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</si>
  <si>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</si>
  <si>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</si>
  <si>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</si>
  <si>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</si>
  <si>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</si>
  <si>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</si>
  <si>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</si>
  <si>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</si>
  <si>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</si>
  <si>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</si>
  <si>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</si>
  <si>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</si>
  <si>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</si>
  <si>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</si>
  <si>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</si>
  <si>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</si>
  <si>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</si>
  <si>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</si>
  <si>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</si>
  <si>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</si>
  <si>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</si>
  <si>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</si>
  <si>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</si>
  <si>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</si>
  <si>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</si>
  <si>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</si>
  <si>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</si>
  <si>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</si>
  <si>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</si>
  <si>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</si>
  <si>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</si>
  <si>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</si>
  <si>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</si>
  <si>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</si>
  <si>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</si>
  <si>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</si>
  <si>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</si>
  <si>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</si>
  <si>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</si>
  <si>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</si>
  <si>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</si>
  <si>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</si>
  <si>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</si>
  <si>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</si>
  <si>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</si>
  <si>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</si>
  <si>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</si>
  <si>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</si>
  <si>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</si>
  <si>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</si>
  <si>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</si>
  <si>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</si>
  <si>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</si>
  <si>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</si>
  <si>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</si>
  <si>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</si>
  <si>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</si>
  <si>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</si>
  <si>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</si>
  <si>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</si>
  <si>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</si>
  <si>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</si>
  <si>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</si>
  <si>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</si>
  <si>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</si>
  <si>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</si>
  <si>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</si>
  <si>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</si>
  <si>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</si>
  <si>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</si>
  <si>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</si>
  <si>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</si>
  <si>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</si>
  <si>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</si>
  <si>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</si>
  <si>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</si>
  <si>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</si>
  <si>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</si>
  <si>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</si>
  <si>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</si>
  <si>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</si>
  <si>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</si>
  <si>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</si>
  <si>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</si>
  <si>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</si>
  <si>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</si>
  <si>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</si>
  <si>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</si>
  <si>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</si>
  <si>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</si>
  <si>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</si>
  <si>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</si>
  <si>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</si>
  <si>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</si>
  <si>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</si>
  <si>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</si>
  <si>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</si>
  <si>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</si>
  <si>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</si>
  <si>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</si>
  <si>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</si>
  <si>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</si>
  <si>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</si>
  <si>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</si>
  <si>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</si>
  <si>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</si>
  <si>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</si>
  <si>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</si>
  <si>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</si>
  <si>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</si>
  <si>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</si>
  <si>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</si>
  <si>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</si>
  <si>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</si>
  <si>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</si>
  <si>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</si>
  <si>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</si>
  <si>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</si>
  <si>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</si>
  <si>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</si>
  <si>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</si>
  <si>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</si>
  <si>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</si>
  <si>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</si>
  <si>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</si>
  <si>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</si>
  <si>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</si>
  <si>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</si>
  <si>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</si>
  <si>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</si>
  <si>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</si>
  <si>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</si>
  <si>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</si>
  <si>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</si>
  <si>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</si>
  <si>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</si>
  <si>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</si>
  <si>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</si>
  <si>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</si>
  <si>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</si>
  <si>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</si>
  <si>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</si>
  <si>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</si>
  <si>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</si>
  <si>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</si>
  <si>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</si>
  <si>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</si>
  <si>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</si>
  <si>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</si>
  <si>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</si>
  <si>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</si>
  <si>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</si>
  <si>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</si>
  <si>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</si>
  <si>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</si>
  <si>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</si>
  <si>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</si>
  <si>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</si>
  <si>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</si>
  <si>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</si>
  <si>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</si>
  <si>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</si>
  <si>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</si>
  <si>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</si>
  <si>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</si>
  <si>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</si>
  <si>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</si>
  <si>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</si>
  <si>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</si>
  <si>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</si>
  <si>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</si>
  <si>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</si>
  <si>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</si>
  <si>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</si>
  <si>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</si>
  <si>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</si>
  <si>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</si>
  <si>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</si>
  <si>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</si>
  <si>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</si>
  <si>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</si>
  <si>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</si>
  <si>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</si>
  <si>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</si>
  <si>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</si>
  <si>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</si>
  <si>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</si>
  <si>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</si>
  <si>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</si>
  <si>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</si>
  <si>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</si>
  <si>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</si>
  <si>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</si>
  <si>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</si>
  <si>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</si>
  <si>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</si>
  <si>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</si>
  <si>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</si>
  <si>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</si>
  <si>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</si>
  <si>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</si>
  <si>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</si>
  <si>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</si>
  <si>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</si>
  <si>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</si>
  <si>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</si>
  <si>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</si>
  <si>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</si>
  <si>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</si>
  <si>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</si>
  <si>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</si>
  <si>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</si>
  <si>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</si>
  <si>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</si>
  <si>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</si>
  <si>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</si>
  <si>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</si>
  <si>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</si>
  <si>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</si>
  <si>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</si>
  <si>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</si>
  <si>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</si>
  <si>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</si>
  <si>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</si>
  <si>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</si>
  <si>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</si>
  <si>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</si>
  <si>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</si>
  <si>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</si>
  <si>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</si>
  <si>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</si>
  <si>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</si>
  <si>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</si>
  <si>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</si>
  <si>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</si>
  <si>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</si>
  <si>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</si>
  <si>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</si>
  <si>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</si>
  <si>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</si>
  <si>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</si>
  <si>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</si>
  <si>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</si>
  <si>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</si>
  <si>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</si>
  <si>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</si>
  <si>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</si>
  <si>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</si>
  <si>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</si>
  <si>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</si>
  <si>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</si>
  <si>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</si>
  <si>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</si>
  <si>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</si>
  <si>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</si>
  <si>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</si>
  <si>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</si>
  <si>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</si>
  <si>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</si>
  <si>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</si>
  <si>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</si>
  <si>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</si>
  <si>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</si>
  <si>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</si>
  <si>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</si>
  <si>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</si>
  <si>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</si>
  <si>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</si>
  <si>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</si>
  <si>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</si>
  <si>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</si>
  <si>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</si>
  <si>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</si>
  <si>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</si>
  <si>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</si>
  <si>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</si>
  <si>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</si>
  <si>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</si>
  <si>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</si>
  <si>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</si>
  <si>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</si>
  <si>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</si>
  <si>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</si>
  <si>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</si>
  <si>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</si>
  <si>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</si>
  <si>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</si>
  <si>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</si>
  <si>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</si>
  <si>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</si>
  <si>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</si>
  <si>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</si>
  <si>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</si>
  <si>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</si>
  <si>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</si>
  <si>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</si>
  <si>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</si>
  <si>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</si>
  <si>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</si>
  <si>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</si>
  <si>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</si>
  <si>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</si>
  <si>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</si>
  <si>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</si>
  <si>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</si>
  <si>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</si>
  <si>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</si>
  <si>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</si>
  <si>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</si>
  <si>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</si>
  <si>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</si>
  <si>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</si>
  <si>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</si>
  <si>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</si>
  <si>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</si>
  <si>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</si>
  <si>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</si>
  <si>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</si>
  <si>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</si>
  <si>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</si>
  <si>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</si>
  <si>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</si>
  <si>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</si>
  <si>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</si>
  <si>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</si>
  <si>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</si>
  <si>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</si>
  <si>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</si>
  <si>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</si>
  <si>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</si>
  <si>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</si>
  <si>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</si>
  <si>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</si>
  <si>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</si>
  <si>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</si>
  <si>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</si>
  <si>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</si>
  <si>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</si>
  <si>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</si>
  <si>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</si>
  <si>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</si>
  <si>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</si>
  <si>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</si>
  <si>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</si>
  <si>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</si>
  <si>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</si>
  <si>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</si>
  <si>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</si>
  <si>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</si>
  <si>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</si>
  <si>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</si>
  <si>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</si>
  <si>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</si>
  <si>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</si>
  <si>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</si>
  <si>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</si>
  <si>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</si>
  <si>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</si>
  <si>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</si>
  <si>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</si>
  <si>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</si>
  <si>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</si>
  <si>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</si>
  <si>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</si>
  <si>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</si>
  <si>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</si>
  <si>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</si>
  <si>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</si>
  <si>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</si>
  <si>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</si>
  <si>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</si>
  <si>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</si>
  <si>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</si>
  <si>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</si>
  <si>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</si>
  <si>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</si>
  <si>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</si>
  <si>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</si>
  <si>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</si>
  <si>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</si>
  <si>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</si>
  <si>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</si>
  <si>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</si>
  <si>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</si>
  <si>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</si>
  <si>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</si>
  <si>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</si>
  <si>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</si>
  <si>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</si>
  <si>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</si>
  <si>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</si>
  <si>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</si>
  <si>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</si>
  <si>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</si>
  <si>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</si>
  <si>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</si>
  <si>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</si>
  <si>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</si>
  <si>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</si>
  <si>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</si>
  <si>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</si>
  <si>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</si>
  <si>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</si>
  <si>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</si>
  <si>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</si>
  <si>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</si>
  <si>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</si>
  <si>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</si>
  <si>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</si>
  <si>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</si>
  <si>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</si>
  <si>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</si>
  <si>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</si>
  <si>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</si>
  <si>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</si>
  <si>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</si>
  <si>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</si>
  <si>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</si>
  <si>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</si>
  <si>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</si>
  <si>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</si>
  <si>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</si>
  <si>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</si>
  <si>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</si>
  <si>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</si>
  <si>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</si>
  <si>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</si>
  <si>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</si>
  <si>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</si>
  <si>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</si>
  <si>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</si>
  <si>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</si>
  <si>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</si>
  <si>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</si>
  <si>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</si>
  <si>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</si>
  <si>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</si>
  <si>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</si>
  <si>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</si>
  <si>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</si>
  <si>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</si>
  <si>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</si>
  <si>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</si>
  <si>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</si>
  <si>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</si>
  <si>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</si>
  <si>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</si>
  <si>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</si>
  <si>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</si>
  <si>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</si>
  <si>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</si>
  <si>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</si>
  <si>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</si>
  <si>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</si>
  <si>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</si>
  <si>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</si>
  <si>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</si>
  <si>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</si>
  <si>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</si>
  <si>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</si>
  <si>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</si>
  <si>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</si>
  <si>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</si>
  <si>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</si>
  <si>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</si>
  <si>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</si>
  <si>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</si>
  <si>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</si>
  <si>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</si>
  <si>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</si>
  <si>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</si>
  <si>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</si>
  <si>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</si>
  <si>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</si>
  <si>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</si>
  <si>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</si>
  <si>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</si>
  <si>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</si>
  <si>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</si>
  <si>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</si>
  <si>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</si>
  <si>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</si>
  <si>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</si>
  <si>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</si>
  <si>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</si>
  <si>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</si>
  <si>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</si>
  <si>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</si>
  <si>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</si>
  <si>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</si>
  <si>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</si>
  <si>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</si>
  <si>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</si>
  <si>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</si>
  <si>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</si>
  <si>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</si>
  <si>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</si>
  <si>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</si>
  <si>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</si>
  <si>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</si>
  <si>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</si>
  <si>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</si>
  <si>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</si>
  <si>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</si>
  <si>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</si>
  <si>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</si>
  <si>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</si>
  <si>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</si>
  <si>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</si>
  <si>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</si>
  <si>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</si>
  <si>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</si>
  <si>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</si>
  <si>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</si>
  <si>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</si>
  <si>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</si>
  <si>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</si>
  <si>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</si>
  <si>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</si>
  <si>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</si>
  <si>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</si>
  <si>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</si>
  <si>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</si>
  <si>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</si>
  <si>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</si>
  <si>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</si>
  <si>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</si>
  <si>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</si>
  <si>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</si>
  <si>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</si>
  <si>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</si>
  <si>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</si>
  <si>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</si>
  <si>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</si>
  <si>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</si>
  <si>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</si>
  <si>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</si>
  <si>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</si>
  <si>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</si>
  <si>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</si>
  <si>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</si>
  <si>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</si>
  <si>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</si>
  <si>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</si>
  <si>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</si>
  <si>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</si>
  <si>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</si>
  <si>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</si>
  <si>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</si>
  <si>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</si>
  <si>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</si>
  <si>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</si>
  <si>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</si>
  <si>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</si>
  <si>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</si>
  <si>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</si>
  <si>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</si>
  <si>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</si>
  <si>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</si>
  <si>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</si>
  <si>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</si>
  <si>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</si>
  <si>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</si>
  <si>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</si>
  <si>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</si>
  <si>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</si>
  <si>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</si>
  <si>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</si>
  <si>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</si>
  <si>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</si>
  <si>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</si>
  <si>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</si>
  <si>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</si>
  <si>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</si>
  <si>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</si>
  <si>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</si>
  <si>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</si>
  <si>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</si>
  <si>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</si>
  <si>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</si>
  <si>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</si>
  <si>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</si>
  <si>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</si>
  <si>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</si>
  <si>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</si>
  <si>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</si>
  <si>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</si>
  <si>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</si>
  <si>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</si>
  <si>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</si>
  <si>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</si>
  <si>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</si>
  <si>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</si>
  <si>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</si>
  <si>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</si>
  <si>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</si>
  <si>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</si>
  <si>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</si>
  <si>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</si>
  <si>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</si>
  <si>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</si>
  <si>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</si>
  <si>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</si>
  <si>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</si>
  <si>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</si>
  <si>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</si>
  <si>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</si>
  <si>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</si>
  <si>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</si>
  <si>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</si>
  <si>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</si>
  <si>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</si>
  <si>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</si>
  <si>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</si>
  <si>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</si>
  <si>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</si>
  <si>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</si>
  <si>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</si>
  <si>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</si>
  <si>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</si>
  <si>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</si>
  <si>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</si>
  <si>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</si>
  <si>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</si>
  <si>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</si>
  <si>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</si>
  <si>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</si>
  <si>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</si>
  <si>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</si>
  <si>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</si>
  <si>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</si>
  <si>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</si>
  <si>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</si>
  <si>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</si>
  <si>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</si>
  <si>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</si>
  <si>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</si>
  <si>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</si>
  <si>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</si>
  <si>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</si>
  <si>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</si>
  <si>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</si>
  <si>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</si>
  <si>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</si>
  <si>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</si>
  <si>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</si>
  <si>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</si>
  <si>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</si>
  <si>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</si>
  <si>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</si>
  <si>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</si>
  <si>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</si>
  <si>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</si>
  <si>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</si>
  <si>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</si>
  <si>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</si>
  <si>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</si>
  <si>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</si>
  <si>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</si>
  <si>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</si>
  <si>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</si>
  <si>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</si>
  <si>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</si>
  <si>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</si>
  <si>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</si>
  <si>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</si>
  <si>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</si>
  <si>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</si>
  <si>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</si>
  <si>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</si>
  <si>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</si>
  <si>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</si>
  <si>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</si>
  <si>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</si>
  <si>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</si>
  <si>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</si>
  <si>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</si>
  <si>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</si>
  <si>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</si>
  <si>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</si>
  <si>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</si>
  <si>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</si>
  <si>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</si>
  <si>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</si>
  <si>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</si>
  <si>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</si>
  <si>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</si>
  <si>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</si>
  <si>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</si>
  <si>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</si>
  <si>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</si>
  <si>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</si>
  <si>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</si>
  <si>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</si>
  <si>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</si>
  <si>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</si>
  <si>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</si>
  <si>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</si>
  <si>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</si>
  <si>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</si>
  <si>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</si>
  <si>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</si>
  <si>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</si>
  <si>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</si>
  <si>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</si>
  <si>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</si>
  <si>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</si>
  <si>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</si>
  <si>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</si>
  <si>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</si>
  <si>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</si>
  <si>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</si>
  <si>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</si>
  <si>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</si>
  <si>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</si>
  <si>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</si>
  <si>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</si>
  <si>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</si>
  <si>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</si>
  <si>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</si>
  <si>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</si>
  <si>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</si>
  <si>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</si>
  <si>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</si>
  <si>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</si>
  <si>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</si>
  <si>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</si>
  <si>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</si>
  <si>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</si>
  <si>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</si>
  <si>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</si>
  <si>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</si>
  <si>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</si>
  <si>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</si>
  <si>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</si>
  <si>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</si>
  <si>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</si>
  <si>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</si>
  <si>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</si>
  <si>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</si>
  <si>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</si>
  <si>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</si>
  <si>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</si>
  <si>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</si>
  <si>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</si>
  <si>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</si>
  <si>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</si>
  <si>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</si>
  <si>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</si>
  <si>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</si>
  <si>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</si>
  <si>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</si>
  <si>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</si>
  <si>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</si>
  <si>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</si>
  <si>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</si>
  <si>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</si>
  <si>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</si>
  <si>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</si>
  <si>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</si>
  <si>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</si>
  <si>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</si>
  <si>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</si>
  <si>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</si>
  <si>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</si>
  <si>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</si>
  <si>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</si>
  <si>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</si>
  <si>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</si>
  <si>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</si>
  <si>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</si>
  <si>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</si>
  <si>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</si>
  <si>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</si>
  <si>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</si>
  <si>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</si>
  <si>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</si>
  <si>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</si>
  <si>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</si>
  <si>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</si>
  <si>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</si>
  <si>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</si>
  <si>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</si>
  <si>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</si>
  <si>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</si>
  <si>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</si>
  <si>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</si>
  <si>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</si>
  <si>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</si>
  <si>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</si>
  <si>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</si>
  <si>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</si>
  <si>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</si>
  <si>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</si>
  <si>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</si>
  <si>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</si>
  <si>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</si>
  <si>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</si>
  <si>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</si>
  <si>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</si>
  <si>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</si>
  <si>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</si>
  <si>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</si>
  <si>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</si>
  <si>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</si>
  <si>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</si>
  <si>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</si>
  <si>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</si>
  <si>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</si>
  <si>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</si>
  <si>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</si>
  <si>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</si>
  <si>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</si>
  <si>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</si>
  <si>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</si>
  <si>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</si>
  <si>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</si>
  <si>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</si>
  <si>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</si>
  <si>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</si>
  <si>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</si>
  <si>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</si>
  <si>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</si>
  <si>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</si>
  <si>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</si>
  <si>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</si>
  <si>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</si>
  <si>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</si>
  <si>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</si>
  <si>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</si>
  <si>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</si>
  <si>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</si>
  <si>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</si>
  <si>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</si>
  <si>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</si>
  <si>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</si>
  <si>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</si>
  <si>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</si>
  <si>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</si>
  <si>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</si>
  <si>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</si>
  <si>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</si>
  <si>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</si>
  <si>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</si>
  <si>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</si>
  <si>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</si>
  <si>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</si>
  <si>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</si>
  <si>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</si>
  <si>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</si>
  <si>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</si>
  <si>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</si>
  <si>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</si>
  <si>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</si>
  <si>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</si>
  <si>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</si>
  <si>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</si>
  <si>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</si>
  <si>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</si>
  <si>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</si>
  <si>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</si>
  <si>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</si>
  <si>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</si>
  <si>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</si>
  <si>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</si>
  <si>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</si>
  <si>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</si>
  <si>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</si>
  <si>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</si>
  <si>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</si>
  <si>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</si>
  <si>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</si>
  <si>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</si>
  <si>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</si>
  <si>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</si>
  <si>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</si>
  <si>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</si>
  <si>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</si>
  <si>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</si>
  <si>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</si>
  <si>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</si>
  <si>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</si>
  <si>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</si>
  <si>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</si>
  <si>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</si>
  <si>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</si>
  <si>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</si>
  <si>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</si>
  <si>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</si>
  <si>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</si>
  <si>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</si>
  <si>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</si>
  <si>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</si>
  <si>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</si>
  <si>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</si>
  <si>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</si>
  <si>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</si>
  <si>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</si>
  <si>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</si>
  <si>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</si>
  <si>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</si>
  <si>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</si>
  <si>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</si>
  <si>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</si>
  <si>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</si>
  <si>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</si>
  <si>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</si>
  <si>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</si>
  <si>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</si>
  <si>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</si>
  <si>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</si>
  <si>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</si>
  <si>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</si>
  <si>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</si>
  <si>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</si>
  <si>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</si>
  <si>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</si>
  <si>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</si>
  <si>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</si>
  <si>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</si>
  <si>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</si>
  <si>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</si>
  <si>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</si>
  <si>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</si>
  <si>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</si>
  <si>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</si>
  <si>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</si>
  <si>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</si>
  <si>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</si>
  <si>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</si>
  <si>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</si>
  <si>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</si>
  <si>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</si>
  <si>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</si>
  <si>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</si>
  <si>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</si>
  <si>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</si>
  <si>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</si>
  <si>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</si>
  <si>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</si>
  <si>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</si>
  <si>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</si>
  <si>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</si>
  <si>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</si>
  <si>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</si>
  <si>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</si>
  <si>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</si>
  <si>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</si>
  <si>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</si>
  <si>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</si>
  <si>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</si>
  <si>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</si>
  <si>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</si>
  <si>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</si>
  <si>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</si>
  <si>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</si>
  <si>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</si>
  <si>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</si>
  <si>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</si>
  <si>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</si>
  <si>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</si>
  <si>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</si>
  <si>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</si>
  <si>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</si>
  <si>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</si>
  <si>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</si>
  <si>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</si>
  <si>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</si>
  <si>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</si>
  <si>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</si>
  <si>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</si>
  <si>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</si>
  <si>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</si>
  <si>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</si>
  <si>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</si>
  <si>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</si>
  <si>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</si>
  <si>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</si>
  <si>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</si>
  <si>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</si>
  <si>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</si>
  <si>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</si>
  <si>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</si>
  <si>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</si>
  <si>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</si>
  <si>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</si>
  <si>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</si>
  <si>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</si>
  <si>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</si>
  <si>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</si>
  <si>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</si>
  <si>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</si>
  <si>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</si>
  <si>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</si>
  <si>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</si>
  <si>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</si>
  <si>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</si>
  <si>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</si>
  <si>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</si>
  <si>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</si>
  <si>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</si>
  <si>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</si>
  <si>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</si>
  <si>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</si>
  <si>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</si>
  <si>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</si>
  <si>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</si>
  <si>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</si>
  <si>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</si>
  <si>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</si>
  <si>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</si>
  <si>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</si>
  <si>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</si>
  <si>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</si>
  <si>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</si>
  <si>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</si>
  <si>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</si>
  <si>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</si>
  <si>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</si>
  <si>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</si>
  <si>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</si>
  <si>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</si>
  <si>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</si>
  <si>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</si>
  <si>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</si>
  <si>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</si>
  <si>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</si>
  <si>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</si>
  <si>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</si>
  <si>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</si>
  <si>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</si>
  <si>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</si>
  <si>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</si>
  <si>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</si>
  <si>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</si>
  <si>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</si>
  <si>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</si>
  <si>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</si>
  <si>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</si>
  <si>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</si>
  <si>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</si>
  <si>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</si>
  <si>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</si>
  <si>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</si>
  <si>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</si>
  <si>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</si>
  <si>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</si>
  <si>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</si>
  <si>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</si>
  <si>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</si>
  <si>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</si>
  <si>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</si>
  <si>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</si>
  <si>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</si>
  <si>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</si>
  <si>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</si>
  <si>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</si>
  <si>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</si>
  <si>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</si>
  <si>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</si>
  <si>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</si>
  <si>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</si>
  <si>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</si>
  <si>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</si>
  <si>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</si>
  <si>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</si>
  <si>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</si>
  <si>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</si>
  <si>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</si>
  <si>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</si>
  <si>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</si>
  <si>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</si>
  <si>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</si>
  <si>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</si>
  <si>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</si>
  <si>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</si>
  <si>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</si>
  <si>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</si>
  <si>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</si>
  <si>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</si>
  <si>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</si>
  <si>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</si>
  <si>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</si>
  <si>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</si>
  <si>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</si>
  <si>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</si>
  <si>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</si>
  <si>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</si>
  <si>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</si>
  <si>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</si>
  <si>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</si>
  <si>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</si>
  <si>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</si>
  <si>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</si>
  <si>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</si>
  <si>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</si>
  <si>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</si>
  <si>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</si>
  <si>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</si>
  <si>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</si>
  <si>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</si>
  <si>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</si>
  <si>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</si>
  <si>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</si>
  <si>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</si>
  <si>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</si>
  <si>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</si>
  <si>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</si>
  <si>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</si>
  <si>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</si>
  <si>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</si>
  <si>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</si>
  <si>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</si>
  <si>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</si>
  <si>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</si>
  <si>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</si>
  <si>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</si>
  <si>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</si>
  <si>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</si>
  <si>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</si>
  <si>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</si>
  <si>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</si>
  <si>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</si>
  <si>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</si>
  <si>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</si>
  <si>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</si>
  <si>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</si>
  <si>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</si>
  <si>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</si>
  <si>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</si>
  <si>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</si>
  <si>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</si>
  <si>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</si>
  <si>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</si>
  <si>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</si>
  <si>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</si>
  <si>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</si>
  <si>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</si>
  <si>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</si>
  <si>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</si>
  <si>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</si>
  <si>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</si>
  <si>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</si>
  <si>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</si>
  <si>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</si>
  <si>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</si>
  <si>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</si>
  <si>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</si>
  <si>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</si>
  <si>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</si>
  <si>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</si>
  <si>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</si>
  <si>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</si>
  <si>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</si>
  <si>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</si>
  <si>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</si>
  <si>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</si>
  <si>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</si>
  <si>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</si>
  <si>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</si>
  <si>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</si>
  <si>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</si>
  <si>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</si>
  <si>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</si>
  <si>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</si>
  <si>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</si>
  <si>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</si>
  <si>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</si>
  <si>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</si>
  <si>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</si>
  <si>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</si>
  <si>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</si>
  <si>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</si>
  <si>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</si>
  <si>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</si>
  <si>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</si>
  <si>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</si>
  <si>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</si>
  <si>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</si>
  <si>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</si>
  <si>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</si>
  <si>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</si>
  <si>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</si>
  <si>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</si>
  <si>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</si>
  <si>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</si>
  <si>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</si>
  <si>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</si>
  <si>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</si>
  <si>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</si>
  <si>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</si>
  <si>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</si>
  <si>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</si>
  <si>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</si>
  <si>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</si>
  <si>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</si>
  <si>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</si>
  <si>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</si>
  <si>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</si>
  <si>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</si>
  <si>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</si>
  <si>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</si>
  <si>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</si>
  <si>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</si>
  <si>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</si>
  <si>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</si>
  <si>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</si>
  <si>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</si>
  <si>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</si>
  <si>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</si>
  <si>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</si>
  <si>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</si>
  <si>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</si>
  <si>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</si>
  <si>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</si>
  <si>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</si>
  <si>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</si>
  <si>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</si>
  <si>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</si>
  <si>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</si>
  <si>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</si>
  <si>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</si>
  <si>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</si>
  <si>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</si>
  <si>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</si>
  <si>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</si>
  <si>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</si>
  <si>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</si>
  <si>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</si>
  <si>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</si>
  <si>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</si>
  <si>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</si>
  <si>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</si>
  <si>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</si>
  <si>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</si>
  <si>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</si>
  <si>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</si>
  <si>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</si>
  <si>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</si>
  <si>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</si>
  <si>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</si>
  <si>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</si>
  <si>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</si>
  <si>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</si>
  <si>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</si>
  <si>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</si>
  <si>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</si>
  <si>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</si>
  <si>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</si>
  <si>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</si>
  <si>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</si>
  <si>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</si>
  <si>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</si>
  <si>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</si>
  <si>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</si>
  <si>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</si>
  <si>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</si>
  <si>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</si>
  <si>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</si>
  <si>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</si>
  <si>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</si>
  <si>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</si>
  <si>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</si>
  <si>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</si>
  <si>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</si>
  <si>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</si>
  <si>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</si>
  <si>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</si>
  <si>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</si>
  <si>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</si>
  <si>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</si>
  <si>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</si>
  <si>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</si>
  <si>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</si>
  <si>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</si>
  <si>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</si>
  <si>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</si>
  <si>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</si>
  <si>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</si>
  <si>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</si>
  <si>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</si>
  <si>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</si>
  <si>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</si>
  <si>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</si>
  <si>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</si>
  <si>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</si>
  <si>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</si>
  <si>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</si>
  <si>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</si>
  <si>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</si>
  <si>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</si>
  <si>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</si>
  <si>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</si>
  <si>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</si>
  <si>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</si>
  <si>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</si>
  <si>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</si>
  <si>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</si>
  <si>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</si>
  <si>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</si>
  <si>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</si>
  <si>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</si>
  <si>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</si>
  <si>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</si>
  <si>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</si>
  <si>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</si>
  <si>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</si>
  <si>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</si>
  <si>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</si>
  <si>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</si>
  <si>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</si>
  <si>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</si>
  <si>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</si>
  <si>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</si>
  <si>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</si>
  <si>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</si>
  <si>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</si>
  <si>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</si>
  <si>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</si>
  <si>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</si>
  <si>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</si>
  <si>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</si>
  <si>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</si>
  <si>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</si>
  <si>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</si>
  <si>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</si>
  <si>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</si>
  <si>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</si>
  <si>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</si>
  <si>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</si>
  <si>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</si>
  <si>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</si>
  <si>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</si>
  <si>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</si>
  <si>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</si>
  <si>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</si>
  <si>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</si>
  <si>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</si>
  <si>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</si>
  <si>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</si>
  <si>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</si>
  <si>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</si>
  <si>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</si>
  <si>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</si>
  <si>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</si>
  <si>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</si>
  <si>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</si>
  <si>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</si>
  <si>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</si>
  <si>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</si>
  <si>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</si>
  <si>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</si>
  <si>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</si>
  <si>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</si>
  <si>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</si>
  <si>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</si>
  <si>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</si>
  <si>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</si>
  <si>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</si>
  <si>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</si>
  <si>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</si>
  <si>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</si>
  <si>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</si>
  <si>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</si>
  <si>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</si>
  <si>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</si>
  <si>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</si>
  <si>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</si>
  <si>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</si>
  <si>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</si>
  <si>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</si>
  <si>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</si>
  <si>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</si>
  <si>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</si>
  <si>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</si>
  <si>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</si>
  <si>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</si>
  <si>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</si>
  <si>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</si>
  <si>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</si>
  <si>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</si>
  <si>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</si>
  <si>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</si>
  <si>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</si>
  <si>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</si>
  <si>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</si>
  <si>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</si>
  <si>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</si>
  <si>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</si>
  <si>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</si>
  <si>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</si>
  <si>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</si>
  <si>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</si>
  <si>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</si>
  <si>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</si>
  <si>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</si>
  <si>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</si>
  <si>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</si>
  <si>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</si>
  <si>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</si>
  <si>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</si>
  <si>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</si>
  <si>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</si>
  <si>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</si>
  <si>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</si>
  <si>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</si>
  <si>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</si>
  <si>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</si>
  <si>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</si>
  <si>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</si>
  <si>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</si>
  <si>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</si>
  <si>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</si>
  <si>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</si>
  <si>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</si>
  <si>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</si>
  <si>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</si>
  <si>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</si>
  <si>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</si>
  <si>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</si>
  <si>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</si>
  <si>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</si>
  <si>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</si>
  <si>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</si>
  <si>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</si>
  <si>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</si>
  <si>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</si>
  <si>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</si>
  <si>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</si>
  <si>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</si>
  <si>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</si>
  <si>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</si>
  <si>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</si>
  <si>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</si>
  <si>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</si>
  <si>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</si>
  <si>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</si>
  <si>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</si>
  <si>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</si>
  <si>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</si>
  <si>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</si>
  <si>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</si>
  <si>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</si>
  <si>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</si>
  <si>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</si>
  <si>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</si>
  <si>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</si>
  <si>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</si>
  <si>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</si>
  <si>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</si>
  <si>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</si>
  <si>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</si>
  <si>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</si>
  <si>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</si>
  <si>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</si>
  <si>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</si>
  <si>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</si>
  <si>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</si>
  <si>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</si>
  <si>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</si>
  <si>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</si>
  <si>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</si>
  <si>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</si>
  <si>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</si>
  <si>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</si>
  <si>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</si>
  <si>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</si>
  <si>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</si>
  <si>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</si>
  <si>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</si>
  <si>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</si>
  <si>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</si>
  <si>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</si>
  <si>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</si>
  <si>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</si>
  <si>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</si>
  <si>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</si>
  <si>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</si>
  <si>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</si>
  <si>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</si>
  <si>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</si>
  <si>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</si>
  <si>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</si>
  <si>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</si>
  <si>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</si>
  <si>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</si>
  <si>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</si>
  <si>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</si>
  <si>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</si>
  <si>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</si>
  <si>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</si>
  <si>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</si>
  <si>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</si>
  <si>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</si>
  <si>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</si>
  <si>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</si>
  <si>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</si>
  <si>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</si>
  <si>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</si>
  <si>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</si>
  <si>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</si>
  <si>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</si>
  <si>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</si>
  <si>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</si>
  <si>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</si>
  <si>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</si>
  <si>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</si>
  <si>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</si>
  <si>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</si>
  <si>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</si>
  <si>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</si>
  <si>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</si>
  <si>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</si>
  <si>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</si>
  <si>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</si>
  <si>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</si>
  <si>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</si>
  <si>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</si>
  <si>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</si>
  <si>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</si>
  <si>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</si>
  <si>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</si>
  <si>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</si>
  <si>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</si>
  <si>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</si>
  <si>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</si>
  <si>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</si>
  <si>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</si>
  <si>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</si>
  <si>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</si>
  <si>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</si>
  <si>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</si>
  <si>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</si>
  <si>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</si>
  <si>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</si>
  <si>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</si>
  <si>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</si>
  <si>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</si>
  <si>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</si>
  <si>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</si>
  <si>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</si>
  <si>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</si>
  <si>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</si>
  <si>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</si>
  <si>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</si>
  <si>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</si>
  <si>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</si>
  <si>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</si>
  <si>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</si>
  <si>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</si>
  <si>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</si>
  <si>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</si>
  <si>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</si>
  <si>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</si>
  <si>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</si>
  <si>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</si>
  <si>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</si>
  <si>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</si>
  <si>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</si>
  <si>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</si>
  <si>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</si>
  <si>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</si>
  <si>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</si>
  <si>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</si>
  <si>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</si>
  <si>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</si>
  <si>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</si>
  <si>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</si>
  <si>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</si>
  <si>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</si>
  <si>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</si>
  <si>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</si>
  <si>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</si>
  <si>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</si>
  <si>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</si>
  <si>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</si>
  <si>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</si>
  <si>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</si>
  <si>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</si>
  <si>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</si>
  <si>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</si>
  <si>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</si>
  <si>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</si>
  <si>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</si>
  <si>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</si>
  <si>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</si>
  <si>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</si>
  <si>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</si>
  <si>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</si>
  <si>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</si>
  <si>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</si>
  <si>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</si>
  <si>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</si>
  <si>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</si>
  <si>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</si>
  <si>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</si>
  <si>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</si>
  <si>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</si>
  <si>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</si>
  <si>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</si>
  <si>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</si>
  <si>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</si>
  <si>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</si>
  <si>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</si>
  <si>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</si>
  <si>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</si>
  <si>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</si>
  <si>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</si>
  <si>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</si>
  <si>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</si>
  <si>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</si>
  <si>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</si>
  <si>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</si>
  <si>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</si>
  <si>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</si>
  <si>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</si>
  <si>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</si>
  <si>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</si>
  <si>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</si>
  <si>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</si>
  <si>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</si>
  <si>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</si>
  <si>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</si>
  <si>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</si>
  <si>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</si>
  <si>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</si>
  <si>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</si>
  <si>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</si>
  <si>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</si>
  <si>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</si>
  <si>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</si>
  <si>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</si>
  <si>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</si>
  <si>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</si>
  <si>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</si>
  <si>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</si>
  <si>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</si>
  <si>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</si>
  <si>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</si>
  <si>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</si>
  <si>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</si>
  <si>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</si>
  <si>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</si>
  <si>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</si>
  <si>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</si>
  <si>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</si>
  <si>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</si>
  <si>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</si>
  <si>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</si>
  <si>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</si>
  <si>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</si>
  <si>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</si>
  <si>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</si>
  <si>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</si>
  <si>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</si>
  <si>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</si>
  <si>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</si>
  <si>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</si>
  <si>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</si>
  <si>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</si>
  <si>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</si>
  <si>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</si>
  <si>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</si>
  <si>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</si>
  <si>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</si>
  <si>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</si>
  <si>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</si>
  <si>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</si>
  <si>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</si>
  <si>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</si>
  <si>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</si>
  <si>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</si>
  <si>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</si>
  <si>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</si>
  <si>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</si>
  <si>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</si>
  <si>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</si>
  <si>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</si>
  <si>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</si>
  <si>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</si>
  <si>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</si>
  <si>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</si>
  <si>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</si>
  <si>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</si>
  <si>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</si>
  <si>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</si>
  <si>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</si>
  <si>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</si>
  <si>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</si>
  <si>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</si>
  <si>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</si>
  <si>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</si>
  <si>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</si>
  <si>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</si>
  <si>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</si>
  <si>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</si>
  <si>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</si>
  <si>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</si>
  <si>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</si>
  <si>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</si>
  <si>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</si>
  <si>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</si>
  <si>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</si>
  <si>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</si>
  <si>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</si>
  <si>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</si>
  <si>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</si>
  <si>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</si>
  <si>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</si>
  <si>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</si>
  <si>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</si>
  <si>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</si>
  <si>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</si>
  <si>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</si>
  <si>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</si>
  <si>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</si>
  <si>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</si>
  <si>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</si>
  <si>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</si>
  <si>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</si>
  <si>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</si>
  <si>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</si>
  <si>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</si>
  <si>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</si>
  <si>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</si>
  <si>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</si>
  <si>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</si>
  <si>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</si>
  <si>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</si>
  <si>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</si>
  <si>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</si>
  <si>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</si>
  <si>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</si>
  <si>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</si>
  <si>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</si>
  <si>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</si>
  <si>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</si>
  <si>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</si>
  <si>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</si>
  <si>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</si>
  <si>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</si>
  <si>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</si>
  <si>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</si>
  <si>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</si>
  <si>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</si>
  <si>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</si>
  <si>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</si>
  <si>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</si>
  <si>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</si>
  <si>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</si>
  <si>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</si>
  <si>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</si>
  <si>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</si>
  <si>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</si>
  <si>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</si>
  <si>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</si>
  <si>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</si>
  <si>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</si>
  <si>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</si>
  <si>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</si>
  <si>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</si>
  <si>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</si>
  <si>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</si>
  <si>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</si>
  <si>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</si>
  <si>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</si>
  <si>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</si>
  <si>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</si>
  <si>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</si>
  <si>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</si>
  <si>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</si>
  <si>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</si>
  <si>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</si>
  <si>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</si>
  <si>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</si>
  <si>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</si>
  <si>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</si>
  <si>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</si>
  <si>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</si>
  <si>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</si>
  <si>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</si>
  <si>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</si>
  <si>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</si>
  <si>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</si>
  <si>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</si>
  <si>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</si>
  <si>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</si>
  <si>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</si>
  <si>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</si>
  <si>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</si>
  <si>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</si>
  <si>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</si>
  <si>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</si>
  <si>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</si>
  <si>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</si>
  <si>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</si>
  <si>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</si>
  <si>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</si>
  <si>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</si>
  <si>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</si>
  <si>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</si>
  <si>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</si>
  <si>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</si>
  <si>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</si>
  <si>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</si>
  <si>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</si>
  <si>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</si>
  <si>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</si>
  <si>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</si>
  <si>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</si>
  <si>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</si>
  <si>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</si>
  <si>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</si>
  <si>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</si>
  <si>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</si>
  <si>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</si>
  <si>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</si>
  <si>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</si>
  <si>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</si>
  <si>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</si>
  <si>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</si>
  <si>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</si>
  <si>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</si>
  <si>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</si>
  <si>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</si>
  <si>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</si>
  <si>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</si>
  <si>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</si>
  <si>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</si>
  <si>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</si>
  <si>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</si>
  <si>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</si>
  <si>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</si>
  <si>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</si>
  <si>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</si>
  <si>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</si>
  <si>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</si>
  <si>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</si>
  <si>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</si>
  <si>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</si>
  <si>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</si>
  <si>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</si>
  <si>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</si>
  <si>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</si>
  <si>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</si>
  <si>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</si>
  <si>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</si>
  <si>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</si>
  <si>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</si>
  <si>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</si>
  <si>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</si>
  <si>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</si>
  <si>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</si>
  <si>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</si>
  <si>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</si>
  <si>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</si>
  <si>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</si>
  <si>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</si>
  <si>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</si>
  <si>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</si>
  <si>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</si>
  <si>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</si>
  <si>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</si>
  <si>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</si>
  <si>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</si>
  <si>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</si>
  <si>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</si>
  <si>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</si>
  <si>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</si>
  <si>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</si>
  <si>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</si>
  <si>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</si>
  <si>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</si>
  <si>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</si>
  <si>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</si>
  <si>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</si>
  <si>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</si>
  <si>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</si>
  <si>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</si>
  <si>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</si>
  <si>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</si>
  <si>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</si>
  <si>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</si>
  <si>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</si>
  <si>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</si>
  <si>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</si>
  <si>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</si>
  <si>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</si>
  <si>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</si>
  <si>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</si>
  <si>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</si>
  <si>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</si>
  <si>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</si>
  <si>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</si>
  <si>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</si>
  <si>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</si>
  <si>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</si>
  <si>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</si>
  <si>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</si>
  <si>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</si>
  <si>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</si>
  <si>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</si>
  <si>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</si>
  <si>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</si>
  <si>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</si>
  <si>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</si>
  <si>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</si>
  <si>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</si>
  <si>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</si>
  <si>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</si>
  <si>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</si>
  <si>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</si>
  <si>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</si>
  <si>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</si>
  <si>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</si>
  <si>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</si>
  <si>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</si>
  <si>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</si>
  <si>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</si>
  <si>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</si>
  <si>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</si>
  <si>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</si>
  <si>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</si>
  <si>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</si>
  <si>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</si>
  <si>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</si>
  <si>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</si>
  <si>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</si>
  <si>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</si>
  <si>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</si>
  <si>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</si>
  <si>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</si>
  <si>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</si>
  <si>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</si>
  <si>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</si>
  <si>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</si>
  <si>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</si>
  <si>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</si>
  <si>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</si>
  <si>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</si>
  <si>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</si>
  <si>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</si>
  <si>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</si>
  <si>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</si>
  <si>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</si>
  <si>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</si>
  <si>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</si>
  <si>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</si>
  <si>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</si>
  <si>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</si>
  <si>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</si>
  <si>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</si>
  <si>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</si>
  <si>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</si>
  <si>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</si>
  <si>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</si>
  <si>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</si>
  <si>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</si>
  <si>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</si>
  <si>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</si>
  <si>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</si>
  <si>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</si>
  <si>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</si>
  <si>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</si>
  <si>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</si>
  <si>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</si>
  <si>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</si>
  <si>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</si>
  <si>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</si>
  <si>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</si>
  <si>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</si>
  <si>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</si>
  <si>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</si>
  <si>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</si>
  <si>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</si>
  <si>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</si>
  <si>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</si>
  <si>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</si>
  <si>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</si>
  <si>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</si>
  <si>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</si>
  <si>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</si>
  <si>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</si>
  <si>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</si>
  <si>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</si>
  <si>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</si>
  <si>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</si>
  <si>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</si>
  <si>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</si>
  <si>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</si>
  <si>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</si>
  <si>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</si>
  <si>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</si>
  <si>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</si>
  <si>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</si>
  <si>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</si>
  <si>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</si>
  <si>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</si>
  <si>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</si>
  <si>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</si>
  <si>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</si>
  <si>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</si>
  <si>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</si>
  <si>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</si>
  <si>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</si>
  <si>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</si>
  <si>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</si>
  <si>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</si>
  <si>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</si>
  <si>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</si>
  <si>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</si>
  <si>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</si>
  <si>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</si>
  <si>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</si>
  <si>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</si>
  <si>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</si>
  <si>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</si>
  <si>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</si>
  <si>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</si>
  <si>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</si>
  <si>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</si>
  <si>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</si>
  <si>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</si>
  <si>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</si>
  <si>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</si>
  <si>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</si>
  <si>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</si>
  <si>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</si>
  <si>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</si>
  <si>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</si>
  <si>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</si>
  <si>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</si>
  <si>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</si>
  <si>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</si>
  <si>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</si>
  <si>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</si>
  <si>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</si>
  <si>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</si>
  <si>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</si>
  <si>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</si>
  <si>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</si>
  <si>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</si>
  <si>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</si>
  <si>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</si>
  <si>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</si>
  <si>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</si>
  <si>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</si>
  <si>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</si>
  <si>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</si>
  <si>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</si>
  <si>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</si>
  <si>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</si>
  <si>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</si>
  <si>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</si>
  <si>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</si>
  <si>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</si>
  <si>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</si>
  <si>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</si>
  <si>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</si>
  <si>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</si>
  <si>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</si>
  <si>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</si>
  <si>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</si>
  <si>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</si>
  <si>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</si>
  <si>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</si>
  <si>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</si>
  <si>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</si>
  <si>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</si>
  <si>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</si>
  <si>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</si>
  <si>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</si>
  <si>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</si>
  <si>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</si>
  <si>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</si>
  <si>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</si>
  <si>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</si>
  <si>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</si>
  <si>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</si>
  <si>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</si>
  <si>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</si>
  <si>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</si>
  <si>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</si>
  <si>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</si>
  <si>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</si>
  <si>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</si>
  <si>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</si>
  <si>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</si>
  <si>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</si>
  <si>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</si>
  <si>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</si>
  <si>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</si>
  <si>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</si>
  <si>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</si>
  <si>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</si>
  <si>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</si>
  <si>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</si>
  <si>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</si>
  <si>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</si>
  <si>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</si>
  <si>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</si>
  <si>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</si>
  <si>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</si>
  <si>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</si>
  <si>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</si>
  <si>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</si>
  <si>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</si>
  <si>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</si>
  <si>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</si>
  <si>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</si>
  <si>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</si>
  <si>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</si>
  <si>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</si>
  <si>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</si>
  <si>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</si>
  <si>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</si>
  <si>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</si>
  <si>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</si>
  <si>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</si>
  <si>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</si>
  <si>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</si>
  <si>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</si>
  <si>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</si>
  <si>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</si>
  <si>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</si>
  <si>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</si>
  <si>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</si>
  <si>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</si>
  <si>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</si>
  <si>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</si>
  <si>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</si>
  <si>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</si>
  <si>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</si>
  <si>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</si>
  <si>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</si>
  <si>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</si>
  <si>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</si>
  <si>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</si>
  <si>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</si>
  <si>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</si>
  <si>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</si>
  <si>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</si>
  <si>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</si>
  <si>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</si>
  <si>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</si>
  <si>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</si>
  <si>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</si>
  <si>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</si>
  <si>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</si>
  <si>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</si>
  <si>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</si>
  <si>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</si>
  <si>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</si>
  <si>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</si>
  <si>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</si>
  <si>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</si>
  <si>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</si>
  <si>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</si>
  <si>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</si>
  <si>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</si>
  <si>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</si>
  <si>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</si>
  <si>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</si>
  <si>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</si>
  <si>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</si>
  <si>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</si>
  <si>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</si>
  <si>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</si>
  <si>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</si>
  <si>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</si>
  <si>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</si>
  <si>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</si>
  <si>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</si>
  <si>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</si>
  <si>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</si>
  <si>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</si>
  <si>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</si>
  <si>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</si>
  <si>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</si>
  <si>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</si>
  <si>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</si>
  <si>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</si>
  <si>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</si>
  <si>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</si>
  <si>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</si>
  <si>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</si>
  <si>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</si>
  <si>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</si>
  <si>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</si>
  <si>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</si>
  <si>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</si>
  <si>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</si>
  <si>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</si>
  <si>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</si>
  <si>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</si>
  <si>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</si>
  <si>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</si>
  <si>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</si>
  <si>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</si>
  <si>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</si>
  <si>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</si>
  <si>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</si>
  <si>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</si>
  <si>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</si>
  <si>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</si>
  <si>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</si>
  <si>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</si>
  <si>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</si>
  <si>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</si>
  <si>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</si>
  <si>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</si>
  <si>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</si>
  <si>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</si>
  <si>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</si>
  <si>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</si>
  <si>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</si>
  <si>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</si>
  <si>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</si>
  <si>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</si>
  <si>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</si>
  <si>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</si>
  <si>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</si>
  <si>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</si>
  <si>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</si>
  <si>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</si>
  <si>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</si>
  <si>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</si>
  <si>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</si>
  <si>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</si>
  <si>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</si>
  <si>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</si>
  <si>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</si>
  <si>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</si>
  <si>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</si>
  <si>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</si>
  <si>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</si>
  <si>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</si>
  <si>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</si>
  <si>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</si>
  <si>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</si>
  <si>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</si>
  <si>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</si>
  <si>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</si>
  <si>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</si>
  <si>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</si>
  <si>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</si>
  <si>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</si>
  <si>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</si>
  <si>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</si>
  <si>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</si>
  <si>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</si>
  <si>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</si>
  <si>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</si>
  <si>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</si>
  <si>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</si>
  <si>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</si>
  <si>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</si>
  <si>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</si>
  <si>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</si>
  <si>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</si>
  <si>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</si>
  <si>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</si>
  <si>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</si>
  <si>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</si>
  <si>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</si>
  <si>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</si>
  <si>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</si>
  <si>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</si>
  <si>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</si>
  <si>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</si>
  <si>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</si>
  <si>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</si>
  <si>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</si>
  <si>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</si>
  <si>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</si>
  <si>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</si>
  <si>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</si>
  <si>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</si>
  <si>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</si>
  <si>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</si>
  <si>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</si>
  <si>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</si>
  <si>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</si>
  <si>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</si>
  <si>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</si>
  <si>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</si>
  <si>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</si>
  <si>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</si>
  <si>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</si>
  <si>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</si>
  <si>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</si>
  <si>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</si>
  <si>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</si>
  <si>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</si>
  <si>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</si>
  <si>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</si>
  <si>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</si>
  <si>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</si>
  <si>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</si>
  <si>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</si>
  <si>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</si>
  <si>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</si>
  <si>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</si>
  <si>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</si>
  <si>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</si>
  <si>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</si>
  <si>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</si>
  <si>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</si>
  <si>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</si>
  <si>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</si>
  <si>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</si>
  <si>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</si>
  <si>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</si>
  <si>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</si>
  <si>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</si>
  <si>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</si>
  <si>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</si>
  <si>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</si>
  <si>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</si>
  <si>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</si>
  <si>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</si>
  <si>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</si>
  <si>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</si>
  <si>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</si>
  <si>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</si>
  <si>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</si>
  <si>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</si>
  <si>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</si>
  <si>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</si>
  <si>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</si>
  <si>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</si>
  <si>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</si>
  <si>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</si>
  <si>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</si>
  <si>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</si>
  <si>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</si>
  <si>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</si>
  <si>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</si>
  <si>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</si>
  <si>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</si>
  <si>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</si>
  <si>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</si>
  <si>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</si>
  <si>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</si>
  <si>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</si>
  <si>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</si>
  <si>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</si>
  <si>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</si>
  <si>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</si>
  <si>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</si>
  <si>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</si>
  <si>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</si>
  <si>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</si>
  <si>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</si>
  <si>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</si>
  <si>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</si>
  <si>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</si>
  <si>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</si>
  <si>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</si>
  <si>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</si>
  <si>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</si>
  <si>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</si>
  <si>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</si>
  <si>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</si>
  <si>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</si>
  <si>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</si>
  <si>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</si>
  <si>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</si>
  <si>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</si>
  <si>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</si>
  <si>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</si>
  <si>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</si>
  <si>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</si>
  <si>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</si>
  <si>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</si>
  <si>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</si>
  <si>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</si>
  <si>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</si>
  <si>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</si>
  <si>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</si>
  <si>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</si>
  <si>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</si>
  <si>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</si>
  <si>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</si>
  <si>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</si>
  <si>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</si>
  <si>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</si>
  <si>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</si>
  <si>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</si>
  <si>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</si>
  <si>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</si>
  <si>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</si>
  <si>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</si>
  <si>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</si>
  <si>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</si>
  <si>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</si>
  <si>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</si>
  <si>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</si>
  <si>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</si>
  <si>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</si>
  <si>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</si>
  <si>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</si>
  <si>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</si>
  <si>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</si>
  <si>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</si>
  <si>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</si>
  <si>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</si>
  <si>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</si>
  <si>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</si>
  <si>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</si>
  <si>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</si>
  <si>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</si>
  <si>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</si>
  <si>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</si>
  <si>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</si>
  <si>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</si>
  <si>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</si>
  <si>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</si>
  <si>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</si>
  <si>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</si>
  <si>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</si>
  <si>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</si>
  <si>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</si>
  <si>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</si>
  <si>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</si>
  <si>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</si>
  <si>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</si>
  <si>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</si>
  <si>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</si>
  <si>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</si>
  <si>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</si>
  <si>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</si>
  <si>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</si>
  <si>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</si>
  <si>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</si>
  <si>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</si>
  <si>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</si>
  <si>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</si>
  <si>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</si>
  <si>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</si>
  <si>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</si>
  <si>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</si>
  <si>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</si>
  <si>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</si>
  <si>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</si>
  <si>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</si>
  <si>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</si>
  <si>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</si>
  <si>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</si>
  <si>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</si>
  <si>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</si>
  <si>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</si>
  <si>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</si>
  <si>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</si>
  <si>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</si>
  <si>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</si>
  <si>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</si>
  <si>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</si>
  <si>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</si>
  <si>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</si>
  <si>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</si>
  <si>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</si>
  <si>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</si>
  <si>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</si>
  <si>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</si>
  <si>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</si>
  <si>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</si>
  <si>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</si>
  <si>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</si>
  <si>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</si>
  <si>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</si>
  <si>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</si>
  <si>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</si>
  <si>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</si>
  <si>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</si>
  <si>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</si>
  <si>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</si>
  <si>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</si>
  <si>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</si>
  <si>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</si>
  <si>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</si>
  <si>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</si>
  <si>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</si>
  <si>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</si>
  <si>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</si>
  <si>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</si>
  <si>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</si>
  <si>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</si>
  <si>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</si>
  <si>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</si>
  <si>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</si>
  <si>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</si>
  <si>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</si>
  <si>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</si>
  <si>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</si>
  <si>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</si>
  <si>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</si>
  <si>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</si>
  <si>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</si>
  <si>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</si>
  <si>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</si>
  <si>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</si>
  <si>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</si>
  <si>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</si>
  <si>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</si>
  <si>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</si>
  <si>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</si>
  <si>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</si>
  <si>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</si>
  <si>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</si>
  <si>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</si>
  <si>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</si>
  <si>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</si>
  <si>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</si>
  <si>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</si>
  <si>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</si>
  <si>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</si>
  <si>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</si>
  <si>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</si>
  <si>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</si>
  <si>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</si>
  <si>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</si>
  <si>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</si>
  <si>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</si>
  <si>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</si>
  <si>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</si>
  <si>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</si>
  <si>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</si>
  <si>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</si>
  <si>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</si>
  <si>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</si>
  <si>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</si>
  <si>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</si>
  <si>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</si>
  <si>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</si>
  <si>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</si>
  <si>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</si>
  <si>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</si>
  <si>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</si>
  <si>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</si>
  <si>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</si>
  <si>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</si>
  <si>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</si>
  <si>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</si>
  <si>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</si>
  <si>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</si>
  <si>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</si>
  <si>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</si>
  <si>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</si>
  <si>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</si>
  <si>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</si>
  <si>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</si>
  <si>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</si>
  <si>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</si>
  <si>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</si>
  <si>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</si>
  <si>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</si>
  <si>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</si>
  <si>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</si>
  <si>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</si>
  <si>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</si>
  <si>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</si>
  <si>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</si>
  <si>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</si>
  <si>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</si>
  <si>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</si>
  <si>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</si>
  <si>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</si>
  <si>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</si>
  <si>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</si>
  <si>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</si>
  <si>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</si>
  <si>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</si>
  <si>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</si>
  <si>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</si>
  <si>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</si>
  <si>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</si>
  <si>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</si>
  <si>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</si>
  <si>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</si>
  <si>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</si>
  <si>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</si>
  <si>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</si>
  <si>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</si>
  <si>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</si>
  <si>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</si>
  <si>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</si>
  <si>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</si>
  <si>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</si>
  <si>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</si>
  <si>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</si>
  <si>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</si>
  <si>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</si>
  <si>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</si>
  <si>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</si>
  <si>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</si>
  <si>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</si>
  <si>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</si>
  <si>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</si>
  <si>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</si>
  <si>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</si>
  <si>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</si>
  <si>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</si>
  <si>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</si>
  <si>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</si>
  <si>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</si>
  <si>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</si>
  <si>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</si>
  <si>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</si>
  <si>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</si>
  <si>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</si>
  <si>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</si>
  <si>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</si>
  <si>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</si>
  <si>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</si>
  <si>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</si>
  <si>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</si>
  <si>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</si>
  <si>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</si>
  <si>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</si>
  <si>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</si>
  <si>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</si>
  <si>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</si>
  <si>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</si>
  <si>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</si>
  <si>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</si>
  <si>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</si>
  <si>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</si>
  <si>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</si>
  <si>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</si>
  <si>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</si>
  <si>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</si>
  <si>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</si>
  <si>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</si>
  <si>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</si>
  <si>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</si>
  <si>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</si>
  <si>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</si>
  <si>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</si>
  <si>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</si>
  <si>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</si>
  <si>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</si>
  <si>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</si>
  <si>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</si>
  <si>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</si>
  <si>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</si>
  <si>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</si>
  <si>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</si>
  <si>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</si>
  <si>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</si>
  <si>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</si>
  <si>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</si>
  <si>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</si>
  <si>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</si>
  <si>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</si>
  <si>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</si>
  <si>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</si>
  <si>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</si>
  <si>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</si>
  <si>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</si>
  <si>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</si>
  <si>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</si>
  <si>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</si>
  <si>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</si>
  <si>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</si>
  <si>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</si>
  <si>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</si>
  <si>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</si>
  <si>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</si>
  <si>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</si>
  <si>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</si>
  <si>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</si>
  <si>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</si>
  <si>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</si>
  <si>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</si>
  <si>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</si>
  <si>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</si>
  <si>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</si>
  <si>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</si>
  <si>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</si>
  <si>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</si>
  <si>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</si>
  <si>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</si>
  <si>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</si>
  <si>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</si>
  <si>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</si>
  <si>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</si>
  <si>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</si>
  <si>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</si>
  <si>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</si>
  <si>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</si>
  <si>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</si>
  <si>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</si>
  <si>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</si>
  <si>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</si>
  <si>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</si>
  <si>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</si>
  <si>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</si>
  <si>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</si>
  <si>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</si>
  <si>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</si>
  <si>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</si>
  <si>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</si>
  <si>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</si>
  <si>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</si>
  <si>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</si>
  <si>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</si>
  <si>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</si>
  <si>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</si>
  <si>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</si>
  <si>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</si>
  <si>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</si>
  <si>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</si>
  <si>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</si>
  <si>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</si>
  <si>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</si>
  <si>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</si>
  <si>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</si>
  <si>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</si>
  <si>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</si>
  <si>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</si>
  <si>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</si>
  <si>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</si>
  <si>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</si>
  <si>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</si>
  <si>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</si>
  <si>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</si>
  <si>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</si>
  <si>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</si>
  <si>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</si>
  <si>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</si>
  <si>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</si>
  <si>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</si>
  <si>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</si>
  <si>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</si>
  <si>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</si>
  <si>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</si>
  <si>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</si>
  <si>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</si>
  <si>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</si>
  <si>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</si>
  <si>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</si>
  <si>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</si>
  <si>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</si>
  <si>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</si>
  <si>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</si>
  <si>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</si>
  <si>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</si>
  <si>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</si>
  <si>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</si>
  <si>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</si>
  <si>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</si>
  <si>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</si>
  <si>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</si>
  <si>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</si>
  <si>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</si>
  <si>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</si>
  <si>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</si>
  <si>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</si>
  <si>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</si>
  <si>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</si>
  <si>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</si>
  <si>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</si>
  <si>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</si>
  <si>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</si>
  <si>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</si>
  <si>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</si>
  <si>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</si>
  <si>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</si>
  <si>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</si>
  <si>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</si>
  <si>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</si>
  <si>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</si>
  <si>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</si>
  <si>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</si>
  <si>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</si>
  <si>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</si>
  <si>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</si>
  <si>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</si>
  <si>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</si>
  <si>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</si>
  <si>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</si>
  <si>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</si>
  <si>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</si>
  <si>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</si>
  <si>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</si>
  <si>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</si>
  <si>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</si>
  <si>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</si>
  <si>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</si>
  <si>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</si>
  <si>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</si>
  <si>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</si>
  <si>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</si>
  <si>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</si>
  <si>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</si>
  <si>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</si>
  <si>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</si>
  <si>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</si>
  <si>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</si>
  <si>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</si>
  <si>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</si>
  <si>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</si>
  <si>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</si>
  <si>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</si>
  <si>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</si>
  <si>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</si>
  <si>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</si>
  <si>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</si>
  <si>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</si>
  <si>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</si>
  <si>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</si>
  <si>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</si>
  <si>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</si>
  <si>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</si>
  <si>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</si>
  <si>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</si>
  <si>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</si>
  <si>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</si>
  <si>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</si>
  <si>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</si>
  <si>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</si>
  <si>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</si>
  <si>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</si>
  <si>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</si>
  <si>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</si>
  <si>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</si>
  <si>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</si>
  <si>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</si>
  <si>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</si>
  <si>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</si>
  <si>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</si>
  <si>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</si>
  <si>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</si>
  <si>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</si>
  <si>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</si>
  <si>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</si>
  <si>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</si>
  <si>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</si>
  <si>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</si>
  <si>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</si>
  <si>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</si>
  <si>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</si>
  <si>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</si>
  <si>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</si>
  <si>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</si>
  <si>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</si>
  <si>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</si>
  <si>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</si>
  <si>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</si>
  <si>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</si>
  <si>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</si>
  <si>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</si>
  <si>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</si>
  <si>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</si>
  <si>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</si>
  <si>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</si>
  <si>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</si>
  <si>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</si>
  <si>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</si>
  <si>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</si>
  <si>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</si>
  <si>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</si>
  <si>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</si>
  <si>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</si>
  <si>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</si>
  <si>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</si>
  <si>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</si>
  <si>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</si>
  <si>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</si>
  <si>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</si>
  <si>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</si>
  <si>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</si>
  <si>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</si>
  <si>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</si>
  <si>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</si>
  <si>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</si>
  <si>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</si>
  <si>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</si>
  <si>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</si>
  <si>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</si>
  <si>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</si>
  <si>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</si>
  <si>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</si>
  <si>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</si>
  <si>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</si>
  <si>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</si>
  <si>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</si>
  <si>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</si>
  <si>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</si>
  <si>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</si>
  <si>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</si>
  <si>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</si>
  <si>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</si>
  <si>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</si>
  <si>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</si>
  <si>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</si>
  <si>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</si>
  <si>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</si>
  <si>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</si>
  <si>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</si>
  <si>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</si>
  <si>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</si>
  <si>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</si>
  <si>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</si>
  <si>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</si>
  <si>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</si>
  <si>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</si>
  <si>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</si>
  <si>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</si>
  <si>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</si>
  <si>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</si>
  <si>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</si>
  <si>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</si>
  <si>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</si>
  <si>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</si>
  <si>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</si>
  <si>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</si>
  <si>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</si>
  <si>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</si>
  <si>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</si>
  <si>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</si>
  <si>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</si>
  <si>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</si>
  <si>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</si>
  <si>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</si>
  <si>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</si>
  <si>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</si>
  <si>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</si>
  <si>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</si>
  <si>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</si>
  <si>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</si>
  <si>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</si>
  <si>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</si>
  <si>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</si>
  <si>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</si>
  <si>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</si>
  <si>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</si>
  <si>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</si>
  <si>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</si>
  <si>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</si>
  <si>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</si>
  <si>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</si>
  <si>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</si>
  <si>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</si>
  <si>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</si>
  <si>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</si>
  <si>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</si>
  <si>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</si>
  <si>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</si>
  <si>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</si>
  <si>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</si>
  <si>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</si>
  <si>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</si>
  <si>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</si>
  <si>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</si>
  <si>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</si>
  <si>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</si>
  <si>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</si>
  <si>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</si>
  <si>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</si>
  <si>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</si>
  <si>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</si>
  <si>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</si>
  <si>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</si>
  <si>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</si>
  <si>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</si>
  <si>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</si>
  <si>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</si>
  <si>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</si>
  <si>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</si>
  <si>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</si>
  <si>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</si>
  <si>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</si>
  <si>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</si>
  <si>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</si>
  <si>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</si>
  <si>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</si>
  <si>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</si>
  <si>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</si>
  <si>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</si>
  <si>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</si>
  <si>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</si>
  <si>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</si>
  <si>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</si>
  <si>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</si>
  <si>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</si>
  <si>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</si>
  <si>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</si>
  <si>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</si>
  <si>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</si>
  <si>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</si>
  <si>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</si>
  <si>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</si>
  <si>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</si>
  <si>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</si>
  <si>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</si>
  <si>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</si>
  <si>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</si>
  <si>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</si>
  <si>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</si>
  <si>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</si>
  <si>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</si>
  <si>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</si>
  <si>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</si>
  <si>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</si>
  <si>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</si>
  <si>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</si>
  <si>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</si>
  <si>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</si>
  <si>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</si>
  <si>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</si>
  <si>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</si>
  <si>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</si>
  <si>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</si>
  <si>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</si>
  <si>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</si>
  <si>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</si>
  <si>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</si>
  <si>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</si>
  <si>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</si>
  <si>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</si>
  <si>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</si>
  <si>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</si>
  <si>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</si>
  <si>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</si>
  <si>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</si>
  <si>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</si>
  <si>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</si>
  <si>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</si>
  <si>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</si>
  <si>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</si>
  <si>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</si>
  <si>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</si>
  <si>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</si>
  <si>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</si>
  <si>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</si>
  <si>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</si>
  <si>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</si>
  <si>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</si>
  <si>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</si>
  <si>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</si>
  <si>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</si>
  <si>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</si>
  <si>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</si>
  <si>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</si>
  <si>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</si>
  <si>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</si>
  <si>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</si>
  <si>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</si>
  <si>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</si>
  <si>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</si>
  <si>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</si>
  <si>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</si>
  <si>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</si>
  <si>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</si>
  <si>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</si>
  <si>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</si>
  <si>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</si>
  <si>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</si>
  <si>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</si>
  <si>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</si>
  <si>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</si>
  <si>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</si>
  <si>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</si>
  <si>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</si>
  <si>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</si>
  <si>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</si>
  <si>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</si>
  <si>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</si>
  <si>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</si>
  <si>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</si>
  <si>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</si>
  <si>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</si>
  <si>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</si>
  <si>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</si>
  <si>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</si>
  <si>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</si>
  <si>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</si>
  <si>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</si>
  <si>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</si>
  <si>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</si>
  <si>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</si>
  <si>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</si>
  <si>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</si>
  <si>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</si>
  <si>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</si>
  <si>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</si>
  <si>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</si>
  <si>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</si>
  <si>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</si>
  <si>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</si>
  <si>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</si>
  <si>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</si>
  <si>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</si>
  <si>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</si>
  <si>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</si>
  <si>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</si>
  <si>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</si>
  <si>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</si>
  <si>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</si>
  <si>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</si>
  <si>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</si>
  <si>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</si>
  <si>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</si>
  <si>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</si>
  <si>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</si>
  <si>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</si>
  <si>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</si>
  <si>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</si>
  <si>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</si>
  <si>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</si>
  <si>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</si>
  <si>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</si>
  <si>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</si>
  <si>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</si>
  <si>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</si>
  <si>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</si>
  <si>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</si>
  <si>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</si>
  <si>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</si>
  <si>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</si>
  <si>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</si>
  <si>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</si>
  <si>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</si>
  <si>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</si>
  <si>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</si>
  <si>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</si>
  <si>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</si>
  <si>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</si>
  <si>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</si>
  <si>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</si>
  <si>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</si>
  <si>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</si>
  <si>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</si>
  <si>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</si>
  <si>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</si>
  <si>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</si>
  <si>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</si>
  <si>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</si>
  <si>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</si>
  <si>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</si>
  <si>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</si>
  <si>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</si>
  <si>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</si>
  <si>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</si>
  <si>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</si>
  <si>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</si>
  <si>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</si>
  <si>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</si>
  <si>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</si>
  <si>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</si>
  <si>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</si>
  <si>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</si>
  <si>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</si>
  <si>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</si>
  <si>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</si>
  <si>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</si>
  <si>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</si>
  <si>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</si>
  <si>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</si>
  <si>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</si>
  <si>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</si>
  <si>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</si>
  <si>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</si>
  <si>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</si>
  <si>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</si>
  <si>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</si>
  <si>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</si>
  <si>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</si>
  <si>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</si>
  <si>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</si>
  <si>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</si>
  <si>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</si>
  <si>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</si>
  <si>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</si>
  <si>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</si>
  <si>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</si>
  <si>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</si>
  <si>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</si>
  <si>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</si>
  <si>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</si>
  <si>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</si>
  <si>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</si>
  <si>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</si>
  <si>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</si>
  <si>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</si>
  <si>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</si>
  <si>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</si>
  <si>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</si>
  <si>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</si>
  <si>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</si>
  <si>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</si>
  <si>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</si>
  <si>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</si>
  <si>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</si>
  <si>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</si>
  <si>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</si>
  <si>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</si>
  <si>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</si>
  <si>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</si>
  <si>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</si>
  <si>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</si>
  <si>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</si>
  <si>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</si>
  <si>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</si>
  <si>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</si>
  <si>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</si>
  <si>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</si>
  <si>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</si>
  <si>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</si>
  <si>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</si>
  <si>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</si>
  <si>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</si>
  <si>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</si>
  <si>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</si>
  <si>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</si>
  <si>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</si>
  <si>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</si>
  <si>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</si>
  <si>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</si>
  <si>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</si>
  <si>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</si>
  <si>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</si>
  <si>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</si>
  <si>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</si>
  <si>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</si>
  <si>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</si>
  <si>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</si>
  <si>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</si>
  <si>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</si>
  <si>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</si>
  <si>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</si>
  <si>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</si>
  <si>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</si>
  <si>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</si>
  <si>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</si>
  <si>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</si>
  <si>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</si>
  <si>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</si>
  <si>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</si>
  <si>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</si>
  <si>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</si>
  <si>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</si>
  <si>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</si>
  <si>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</si>
  <si>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</si>
  <si>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</si>
  <si>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</si>
  <si>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</si>
  <si>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</si>
  <si>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</si>
  <si>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</si>
  <si>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</si>
  <si>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</si>
  <si>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</si>
  <si>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</si>
  <si>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</si>
  <si>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</si>
  <si>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</si>
  <si>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</si>
  <si>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</si>
  <si>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</si>
  <si>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</si>
  <si>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</si>
  <si>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</si>
  <si>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</si>
  <si>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</si>
  <si>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</si>
  <si>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</si>
  <si>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</si>
  <si>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</si>
  <si>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</si>
  <si>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</si>
  <si>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</si>
  <si>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</si>
  <si>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</si>
  <si>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</si>
  <si>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</si>
  <si>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</si>
  <si>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</si>
  <si>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</si>
  <si>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</si>
  <si>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</si>
  <si>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</si>
  <si>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</si>
  <si>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</si>
  <si>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</si>
  <si>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</si>
  <si>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</si>
  <si>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</si>
  <si>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</si>
  <si>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</si>
  <si>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</si>
  <si>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</si>
  <si>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</si>
  <si>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</si>
  <si>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</si>
  <si>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</si>
  <si>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</si>
  <si>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</si>
  <si>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</si>
  <si>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</si>
  <si>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</si>
  <si>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</si>
  <si>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</si>
  <si>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</si>
  <si>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</si>
  <si>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</si>
  <si>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</si>
  <si>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</si>
  <si>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</si>
  <si>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</si>
  <si>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</si>
  <si>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</si>
  <si>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</si>
  <si>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</si>
  <si>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</si>
  <si>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</si>
  <si>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</si>
  <si>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</si>
  <si>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</si>
  <si>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</si>
  <si>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</si>
  <si>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</si>
  <si>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</si>
  <si>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</si>
  <si>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</si>
  <si>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</si>
  <si>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</si>
  <si>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</si>
  <si>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</si>
  <si>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</si>
  <si>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</si>
  <si>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</si>
  <si>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</si>
  <si>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</si>
  <si>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</si>
  <si>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</si>
  <si>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</si>
  <si>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</si>
  <si>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</si>
  <si>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</si>
  <si>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</si>
  <si>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</si>
  <si>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</si>
  <si>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</si>
  <si>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</si>
  <si>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</si>
  <si>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</si>
  <si>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</si>
  <si>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</si>
  <si>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</si>
  <si>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</si>
  <si>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</si>
  <si>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</si>
  <si>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</si>
  <si>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</si>
  <si>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</si>
  <si>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</si>
  <si>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</si>
  <si>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</si>
  <si>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</si>
  <si>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</si>
  <si>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</si>
  <si>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</si>
  <si>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</si>
  <si>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</si>
  <si>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</si>
  <si>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</si>
  <si>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</si>
  <si>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</si>
  <si>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</si>
  <si>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</si>
  <si>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</si>
  <si>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</si>
  <si>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</si>
  <si>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</si>
  <si>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</si>
  <si>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</si>
  <si>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</si>
  <si>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</si>
  <si>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</si>
  <si>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</si>
  <si>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</si>
  <si>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</si>
  <si>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</si>
  <si>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</si>
  <si>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</si>
  <si>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</si>
  <si>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</si>
  <si>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</si>
  <si>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</si>
  <si>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</si>
  <si>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</si>
  <si>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</si>
  <si>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</si>
  <si>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</si>
  <si>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</si>
  <si>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</si>
  <si>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</si>
  <si>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</si>
  <si>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</si>
  <si>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</si>
  <si>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</si>
  <si>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</si>
  <si>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</si>
  <si>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</si>
  <si>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</si>
  <si>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</si>
  <si>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</si>
  <si>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</si>
  <si>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</si>
  <si>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</si>
  <si>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</si>
  <si>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</si>
  <si>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</si>
  <si>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</si>
  <si>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</si>
  <si>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</si>
  <si>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</si>
  <si>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</si>
  <si>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</si>
  <si>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</si>
  <si>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</si>
  <si>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</si>
  <si>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</si>
  <si>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</si>
  <si>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</si>
  <si>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</si>
  <si>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</si>
  <si>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</si>
  <si>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</si>
  <si>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</si>
  <si>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</si>
  <si>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</si>
  <si>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</si>
  <si>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</si>
  <si>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</si>
  <si>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</si>
  <si>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</si>
  <si>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</si>
  <si>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</si>
  <si>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</si>
  <si>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</si>
  <si>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</si>
  <si>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</si>
  <si>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</si>
  <si>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</si>
  <si>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</si>
  <si>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</si>
  <si>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</si>
  <si>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</si>
  <si>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</si>
  <si>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</si>
  <si>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</si>
  <si>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</si>
  <si>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</si>
  <si>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</si>
  <si>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</si>
  <si>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</si>
  <si>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</si>
  <si>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</si>
  <si>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</si>
  <si>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</si>
  <si>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</si>
  <si>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</si>
  <si>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</si>
  <si>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</si>
  <si>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</si>
  <si>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</si>
  <si>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</si>
  <si>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</si>
  <si>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</si>
  <si>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</si>
  <si>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</si>
  <si>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</si>
  <si>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</si>
  <si>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</si>
  <si>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</si>
  <si>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</si>
  <si>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</si>
  <si>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</si>
  <si>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</si>
  <si>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</si>
  <si>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</si>
  <si>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</si>
  <si>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</si>
  <si>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</si>
  <si>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</si>
  <si>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</si>
  <si>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</si>
  <si>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</si>
  <si>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</si>
  <si>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</si>
  <si>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</si>
  <si>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</si>
  <si>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</si>
  <si>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</si>
  <si>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</si>
  <si>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</si>
  <si>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</si>
  <si>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</si>
  <si>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</si>
  <si>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</si>
  <si>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</si>
  <si>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</si>
  <si>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</si>
  <si>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</si>
  <si>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</si>
  <si>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</si>
  <si>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</si>
  <si>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</si>
  <si>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</si>
  <si>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</si>
  <si>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</si>
  <si>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</si>
  <si>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</si>
  <si>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</si>
  <si>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</si>
  <si>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</si>
  <si>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</si>
  <si>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</si>
  <si>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</si>
  <si>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</si>
  <si>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</si>
  <si>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</si>
  <si>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</si>
  <si>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</si>
  <si>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</si>
  <si>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</si>
  <si>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</si>
  <si>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</si>
  <si>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</si>
  <si>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</si>
  <si>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</si>
  <si>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</si>
  <si>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</si>
  <si>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</si>
  <si>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</si>
  <si>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</si>
  <si>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</si>
  <si>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</si>
  <si>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</si>
  <si>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</si>
  <si>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</si>
  <si>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</si>
  <si>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</si>
  <si>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</si>
  <si>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</si>
  <si>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</si>
  <si>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</si>
  <si>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</si>
  <si>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</si>
  <si>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</si>
  <si>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</si>
  <si>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</si>
  <si>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</si>
  <si>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</si>
  <si>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</si>
  <si>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</si>
  <si>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</si>
  <si>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</si>
  <si>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</si>
  <si>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</si>
  <si>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</si>
  <si>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</si>
  <si>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</si>
  <si>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</si>
  <si>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</si>
  <si>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</si>
  <si>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</si>
  <si>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</si>
  <si>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</si>
  <si>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</si>
  <si>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</si>
  <si>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</si>
  <si>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</si>
  <si>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</si>
  <si>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</si>
  <si>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</si>
  <si>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</si>
  <si>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</si>
  <si>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</si>
  <si>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</si>
  <si>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</si>
  <si>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</si>
  <si>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</si>
  <si>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</si>
  <si>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</si>
  <si>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</si>
  <si>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</si>
  <si>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</si>
  <si>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</si>
  <si>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</si>
  <si>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</si>
  <si>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</si>
  <si>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</si>
  <si>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</si>
  <si>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</si>
  <si>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</si>
  <si>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</si>
  <si>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</si>
  <si>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</si>
  <si>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</si>
  <si>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</si>
  <si>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</si>
  <si>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</si>
  <si>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</si>
  <si>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</si>
  <si>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</si>
  <si>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</si>
  <si>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</si>
  <si>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</si>
  <si>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</si>
  <si>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</si>
  <si>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</si>
  <si>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</si>
  <si>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</si>
  <si>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</si>
  <si>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</si>
  <si>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</si>
  <si>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</si>
  <si>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</si>
  <si>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</si>
  <si>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</si>
  <si>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</si>
  <si>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</si>
  <si>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</si>
  <si>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</si>
  <si>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</si>
  <si>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</si>
  <si>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</si>
  <si>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</si>
  <si>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</si>
  <si>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</si>
  <si>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</si>
  <si>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</si>
  <si>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</si>
  <si>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</si>
  <si>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</si>
  <si>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</si>
  <si>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</si>
  <si>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</si>
  <si>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</si>
  <si>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</si>
  <si>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</si>
  <si>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</si>
  <si>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</si>
  <si>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</si>
  <si>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</si>
  <si>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</si>
  <si>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</si>
  <si>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</si>
  <si>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</si>
  <si>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</si>
  <si>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</si>
  <si>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</si>
  <si>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</si>
  <si>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</si>
  <si>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</si>
  <si>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</si>
  <si>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</si>
  <si>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</si>
  <si>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</si>
  <si>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</si>
  <si>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</si>
  <si>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</si>
  <si>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</si>
  <si>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</si>
  <si>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</si>
  <si>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</si>
  <si>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</si>
  <si>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</si>
  <si>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</si>
  <si>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</si>
  <si>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</si>
  <si>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</si>
  <si>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</si>
  <si>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</si>
  <si>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</si>
  <si>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</si>
  <si>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</si>
  <si>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</si>
  <si>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</si>
  <si>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</si>
  <si>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</si>
  <si>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</si>
  <si>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</si>
  <si>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</si>
  <si>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</si>
  <si>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</si>
  <si>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</si>
  <si>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</si>
  <si>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</si>
  <si>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</si>
  <si>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</si>
  <si>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</si>
  <si>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</si>
  <si>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</si>
  <si>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</si>
  <si>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</si>
  <si>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</si>
  <si>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</si>
  <si>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</si>
  <si>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</si>
  <si>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</si>
  <si>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</si>
  <si>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</si>
  <si>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</si>
  <si>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</si>
  <si>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</si>
  <si>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</si>
  <si>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</si>
  <si>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</si>
  <si>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</si>
  <si>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</si>
  <si>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</si>
  <si>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</si>
  <si>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</si>
  <si>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</si>
  <si>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</si>
  <si>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</si>
  <si>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</si>
  <si>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</si>
  <si>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</si>
  <si>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</si>
  <si>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</si>
  <si>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</si>
  <si>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</si>
  <si>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</si>
  <si>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</si>
  <si>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</si>
  <si>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</si>
  <si>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</si>
  <si>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</si>
  <si>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</si>
  <si>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</si>
  <si>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</si>
  <si>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</si>
  <si>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</si>
  <si>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</si>
  <si>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</si>
  <si>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</si>
  <si>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</si>
  <si>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</si>
  <si>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</si>
  <si>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</si>
  <si>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</si>
  <si>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</si>
  <si>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</si>
  <si>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</si>
  <si>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</si>
  <si>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</si>
  <si>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</si>
  <si>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</si>
  <si>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</si>
  <si>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</si>
  <si>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</si>
  <si>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</si>
  <si>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</si>
  <si>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</si>
  <si>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</si>
  <si>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</si>
  <si>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</si>
  <si>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</si>
  <si>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</si>
  <si>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</si>
  <si>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</si>
  <si>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</si>
  <si>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</si>
  <si>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</si>
  <si>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</si>
  <si>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</si>
  <si>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</si>
  <si>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</si>
  <si>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</si>
  <si>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</si>
  <si>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</si>
  <si>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</si>
  <si>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</si>
  <si>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</si>
  <si>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</si>
  <si>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</si>
  <si>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</si>
  <si>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</si>
  <si>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</si>
  <si>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</si>
  <si>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</si>
  <si>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</si>
  <si>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</si>
  <si>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</si>
  <si>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</si>
  <si>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</si>
  <si>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</si>
  <si>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</si>
  <si>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</si>
  <si>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</si>
  <si>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</si>
  <si>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</si>
  <si>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</si>
  <si>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</si>
  <si>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</si>
  <si>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</si>
  <si>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</si>
  <si>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</si>
  <si>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</si>
  <si>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</si>
  <si>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</si>
  <si>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</si>
  <si>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</si>
  <si>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</si>
  <si>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</si>
  <si>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</si>
  <si>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</si>
  <si>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</si>
  <si>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</si>
  <si>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</si>
  <si>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</si>
  <si>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</si>
  <si>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</si>
  <si>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</si>
  <si>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</si>
  <si>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</si>
  <si>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</si>
  <si>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</si>
  <si>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</si>
  <si>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</si>
  <si>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</si>
  <si>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</si>
  <si>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</si>
  <si>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</si>
  <si>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</si>
  <si>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</si>
  <si>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</si>
  <si>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</si>
  <si>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</si>
  <si>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</si>
  <si>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</si>
  <si>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</si>
  <si>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</si>
  <si>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</si>
  <si>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</si>
  <si>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</si>
  <si>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</si>
  <si>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</si>
  <si>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</si>
  <si>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</si>
  <si>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</si>
  <si>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</si>
  <si>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</si>
  <si>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</si>
  <si>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</si>
  <si>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</si>
  <si>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</si>
  <si>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</si>
  <si>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</si>
  <si>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</si>
  <si>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</si>
  <si>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</si>
  <si>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</si>
  <si>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</si>
  <si>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</si>
  <si>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</si>
  <si>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</si>
  <si>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</si>
  <si>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</si>
  <si>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</si>
  <si>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</si>
  <si>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</si>
  <si>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</si>
  <si>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</si>
  <si>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</si>
  <si>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</si>
  <si>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</si>
  <si>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</si>
  <si>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</si>
  <si>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</si>
  <si>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</si>
  <si>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</si>
  <si>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</si>
  <si>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</si>
  <si>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</si>
  <si>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</si>
  <si>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</si>
  <si>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</si>
  <si>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</si>
  <si>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</si>
  <si>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</si>
  <si>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</si>
  <si>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</si>
  <si>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</si>
  <si>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</si>
  <si>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</si>
  <si>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</si>
  <si>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</si>
  <si>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</si>
  <si>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</si>
  <si>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</si>
  <si>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</si>
  <si>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</si>
  <si>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</si>
  <si>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</si>
  <si>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</si>
  <si>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</si>
  <si>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</si>
  <si>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</si>
  <si>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</si>
  <si>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</si>
  <si>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</si>
  <si>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</si>
  <si>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</si>
  <si>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</si>
  <si>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</si>
  <si>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</si>
  <si>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</si>
  <si>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</si>
  <si>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</si>
  <si>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</si>
  <si>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</si>
  <si>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</si>
  <si>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</si>
  <si>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</si>
  <si>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</si>
  <si>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</si>
  <si>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</si>
  <si>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</si>
  <si>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</si>
  <si>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</si>
  <si>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</si>
  <si>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</si>
  <si>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</si>
  <si>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</si>
  <si>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</si>
  <si>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</si>
  <si>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</si>
  <si>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</si>
  <si>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</si>
  <si>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</si>
  <si>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</si>
  <si>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</si>
  <si>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</si>
  <si>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</si>
  <si>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</si>
  <si>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</si>
  <si>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</si>
  <si>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</si>
  <si>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</si>
  <si>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</si>
  <si>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</si>
  <si>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</si>
  <si>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</si>
  <si>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</si>
  <si>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</si>
  <si>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</si>
  <si>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</si>
  <si>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</si>
  <si>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</si>
  <si>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</si>
  <si>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</si>
  <si>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</si>
  <si>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</si>
  <si>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</si>
  <si>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</si>
  <si>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</si>
  <si>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</si>
  <si>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</si>
  <si>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</si>
  <si>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</si>
  <si>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</si>
  <si>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</si>
  <si>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</si>
  <si>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</si>
  <si>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</si>
  <si>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</si>
  <si>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</si>
  <si>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</si>
  <si>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</si>
  <si>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</si>
  <si>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</si>
  <si>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</si>
  <si>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</si>
  <si>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</si>
  <si>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</si>
  <si>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</si>
  <si>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</si>
  <si>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</si>
  <si>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</si>
  <si>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</si>
  <si>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</si>
  <si>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</si>
  <si>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</si>
  <si>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</si>
  <si>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</si>
  <si>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</si>
  <si>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</si>
  <si>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</si>
  <si>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</si>
  <si>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</si>
  <si>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</si>
  <si>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</si>
  <si>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</si>
  <si>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</si>
  <si>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</si>
  <si>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</si>
  <si>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</si>
  <si>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</si>
  <si>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</si>
  <si>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</si>
  <si>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</si>
  <si>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</si>
  <si>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</si>
  <si>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</si>
  <si>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</si>
  <si>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</si>
  <si>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</si>
  <si>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</si>
  <si>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</si>
  <si>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</si>
  <si>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</si>
  <si>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</si>
  <si>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</si>
  <si>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</si>
  <si>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</si>
  <si>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</si>
  <si>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</si>
  <si>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</si>
  <si>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</si>
  <si>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</si>
  <si>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</si>
  <si>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</si>
  <si>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</si>
  <si>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</si>
  <si>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</si>
  <si>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</si>
  <si>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</si>
  <si>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</si>
  <si>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</si>
  <si>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</si>
  <si>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</si>
  <si>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</si>
  <si>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</si>
  <si>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</si>
  <si>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</si>
  <si>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</si>
  <si>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</si>
  <si>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</si>
  <si>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</si>
  <si>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</si>
  <si>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</si>
  <si>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</si>
  <si>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</si>
  <si>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</si>
  <si>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</si>
  <si>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</si>
  <si>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</si>
  <si>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</si>
  <si>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</si>
  <si>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</si>
  <si>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</si>
  <si>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</si>
  <si>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</si>
  <si>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</si>
  <si>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</si>
  <si>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</si>
  <si>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</si>
  <si>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</si>
  <si>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</si>
  <si>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</si>
  <si>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</si>
  <si>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</si>
  <si>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</si>
  <si>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</si>
  <si>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</si>
  <si>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</si>
  <si>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</si>
  <si>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</si>
  <si>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</si>
  <si>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</si>
  <si>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</si>
  <si>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</si>
  <si>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</si>
  <si>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</si>
  <si>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</si>
  <si>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</si>
  <si>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</si>
  <si>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</si>
  <si>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</si>
  <si>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</si>
  <si>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</si>
  <si>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</si>
  <si>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</si>
  <si>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</si>
  <si>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</si>
  <si>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</si>
  <si>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</si>
  <si>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</si>
  <si>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</si>
  <si>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</si>
  <si>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</si>
  <si>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</si>
  <si>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</si>
  <si>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</si>
  <si>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</si>
  <si>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</si>
  <si>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</si>
  <si>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</si>
  <si>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</si>
  <si>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</si>
  <si>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</si>
  <si>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</si>
  <si>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</si>
  <si>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</si>
  <si>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</si>
  <si>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</si>
  <si>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</si>
  <si>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</si>
  <si>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</si>
  <si>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</si>
  <si>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</si>
  <si>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</si>
  <si>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</si>
  <si>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</si>
  <si>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</si>
  <si>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</si>
  <si>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</si>
  <si>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</si>
  <si>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</si>
  <si>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</si>
  <si>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</si>
  <si>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</si>
  <si>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</si>
  <si>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</si>
  <si>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</si>
  <si>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</si>
  <si>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</si>
  <si>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</si>
  <si>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</si>
  <si>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</si>
  <si>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</si>
  <si>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</si>
  <si>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</si>
  <si>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</si>
  <si>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</si>
  <si>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</si>
  <si>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</si>
  <si>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</si>
  <si>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</si>
  <si>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</si>
  <si>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</si>
  <si>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</si>
  <si>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</si>
  <si>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</si>
  <si>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</si>
  <si>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</si>
  <si>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</si>
  <si>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</si>
  <si>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</si>
  <si>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</si>
  <si>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</si>
  <si>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</si>
  <si>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</si>
  <si>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</si>
  <si>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</si>
  <si>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</si>
  <si>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</si>
  <si>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</si>
  <si>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</si>
  <si>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</si>
  <si>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</si>
  <si>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</si>
  <si>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</si>
  <si>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</si>
  <si>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</si>
  <si>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</si>
  <si>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</si>
  <si>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</si>
  <si>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</si>
  <si>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</si>
  <si>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</si>
  <si>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</si>
  <si>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</si>
  <si>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</si>
  <si>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</si>
  <si>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</si>
  <si>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</si>
  <si>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</si>
  <si>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</si>
  <si>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</si>
  <si>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</si>
  <si>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</si>
  <si>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</si>
  <si>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</si>
  <si>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</si>
  <si>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</si>
  <si>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</si>
  <si>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</si>
  <si>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</si>
  <si>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</si>
  <si>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</si>
  <si>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</si>
  <si>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</si>
  <si>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</si>
  <si>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</si>
  <si>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</si>
  <si>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</si>
  <si>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</si>
  <si>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</si>
  <si>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</si>
  <si>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</si>
  <si>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</si>
  <si>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</si>
  <si>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</si>
  <si>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</si>
  <si>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</si>
  <si>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</si>
  <si>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</si>
  <si>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</si>
  <si>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</si>
  <si>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</si>
  <si>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</si>
  <si>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</si>
  <si>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</si>
  <si>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</si>
  <si>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</si>
  <si>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</si>
  <si>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</si>
  <si>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</si>
  <si>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</si>
  <si>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</si>
  <si>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</si>
  <si>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</si>
  <si>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</si>
  <si>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</si>
  <si>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</si>
  <si>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</si>
  <si>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</si>
  <si>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</si>
  <si>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</si>
  <si>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</si>
  <si>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</si>
  <si>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</si>
  <si>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</si>
  <si>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</si>
  <si>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</si>
  <si>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</si>
  <si>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</si>
  <si>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</si>
  <si>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</si>
  <si>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</si>
  <si>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</si>
  <si>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</si>
  <si>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</si>
  <si>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</si>
  <si>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</si>
  <si>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</si>
  <si>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</si>
  <si>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</si>
  <si>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</si>
  <si>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</si>
  <si>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</si>
  <si>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</si>
  <si>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</si>
  <si>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</si>
  <si>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</si>
  <si>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</si>
  <si>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</si>
  <si>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</si>
  <si>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</si>
  <si>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</si>
  <si>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</si>
  <si>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</si>
  <si>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</si>
  <si>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</si>
  <si>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</si>
  <si>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</si>
  <si>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</si>
  <si>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</si>
  <si>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</si>
  <si>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</si>
  <si>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</si>
  <si>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</si>
  <si>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</si>
  <si>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</si>
  <si>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</si>
  <si>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</si>
  <si>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</si>
  <si>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</si>
  <si>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</si>
  <si>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</si>
  <si>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</si>
  <si>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</si>
  <si>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</si>
  <si>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</si>
  <si>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</si>
  <si>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</si>
  <si>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</si>
  <si>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</si>
  <si>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</si>
  <si>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</si>
  <si>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</si>
  <si>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</si>
  <si>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</si>
  <si>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</si>
  <si>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</si>
  <si>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</si>
  <si>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</si>
  <si>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</si>
  <si>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</si>
  <si>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</si>
  <si>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</si>
  <si>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</si>
  <si>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</si>
  <si>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</si>
  <si>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</si>
  <si>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</si>
  <si>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</si>
  <si>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</si>
  <si>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</si>
  <si>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</si>
  <si>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</si>
  <si>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</si>
  <si>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</si>
  <si>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</si>
  <si>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</si>
  <si>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</si>
  <si>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</si>
  <si>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</si>
  <si>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</si>
  <si>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</si>
  <si>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</si>
  <si>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</si>
  <si>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</si>
  <si>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</si>
  <si>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</si>
  <si>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</si>
  <si>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</si>
  <si>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</si>
  <si>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</si>
  <si>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</si>
  <si>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</si>
  <si>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</si>
  <si>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</si>
  <si>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</si>
  <si>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</si>
  <si>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</si>
  <si>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</si>
  <si>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</si>
  <si>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</si>
  <si>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</si>
  <si>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</si>
  <si>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</si>
  <si>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</si>
  <si>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</si>
  <si>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</si>
  <si>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</si>
  <si>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</si>
  <si>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</si>
  <si>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</si>
  <si>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</si>
  <si>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</si>
  <si>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</si>
  <si>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</si>
  <si>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</si>
  <si>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</si>
  <si>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</si>
  <si>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</si>
  <si>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</si>
  <si>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</si>
  <si>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</si>
  <si>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</si>
  <si>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</si>
  <si>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</si>
  <si>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</si>
  <si>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</si>
  <si>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</si>
  <si>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</si>
  <si>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</si>
  <si>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</si>
  <si>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</si>
  <si>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</si>
  <si>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</si>
  <si>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</si>
  <si>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</si>
  <si>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</si>
  <si>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</si>
  <si>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</si>
  <si>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</si>
  <si>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</si>
  <si>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</si>
  <si>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</si>
  <si>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</si>
  <si>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</si>
  <si>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</si>
  <si>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</si>
  <si>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</si>
  <si>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</si>
  <si>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</si>
  <si>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</si>
  <si>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</si>
  <si>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</si>
  <si>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</si>
  <si>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</si>
  <si>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</si>
  <si>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</si>
  <si>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</si>
  <si>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</si>
  <si>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</si>
  <si>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</si>
  <si>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</si>
  <si>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</si>
  <si>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</si>
  <si>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</si>
  <si>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</si>
  <si>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</si>
  <si>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</si>
  <si>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</si>
  <si>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</si>
  <si>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</si>
  <si>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</si>
  <si>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</si>
  <si>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</si>
  <si>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</si>
  <si>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</si>
  <si>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</si>
  <si>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</si>
  <si>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</si>
  <si>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</si>
  <si>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</si>
  <si>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</si>
  <si>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</si>
  <si>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</si>
  <si>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</si>
  <si>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</si>
  <si>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</si>
  <si>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</si>
  <si>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</si>
  <si>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</si>
  <si>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</si>
  <si>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</si>
  <si>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</si>
  <si>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</si>
  <si>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</si>
  <si>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</si>
  <si>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</si>
  <si>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</si>
  <si>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</si>
  <si>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</si>
  <si>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</si>
  <si>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</si>
  <si>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</si>
  <si>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</si>
  <si>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</si>
  <si>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</si>
  <si>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</si>
  <si>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</si>
  <si>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</si>
  <si>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</si>
  <si>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</si>
  <si>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</si>
  <si>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</si>
  <si>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</si>
  <si>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</si>
  <si>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</si>
  <si>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</si>
  <si>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</si>
  <si>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</si>
  <si>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</si>
  <si>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</si>
  <si>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</si>
  <si>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</si>
  <si>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</si>
  <si>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</si>
  <si>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</si>
  <si>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</si>
  <si>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</si>
  <si>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</si>
  <si>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</si>
  <si>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</si>
  <si>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</si>
  <si>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</si>
  <si>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</si>
  <si>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</si>
  <si>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</si>
  <si>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</si>
  <si>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</si>
  <si>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</si>
  <si>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</si>
  <si>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</si>
  <si>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</si>
  <si>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</si>
  <si>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</si>
  <si>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</si>
  <si>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</si>
  <si>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</si>
  <si>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</si>
  <si>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</si>
  <si>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</si>
  <si>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</si>
  <si>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</si>
  <si>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</si>
  <si>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</si>
  <si>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</si>
  <si>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</si>
  <si>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</si>
  <si>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</si>
  <si>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</si>
  <si>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</si>
  <si>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</si>
  <si>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</si>
  <si>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</si>
  <si>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</si>
  <si>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</si>
  <si>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</si>
  <si>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</si>
  <si>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</si>
  <si>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</si>
  <si>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</si>
  <si>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</si>
  <si>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</si>
  <si>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</si>
  <si>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</si>
  <si>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</si>
  <si>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</si>
  <si>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</si>
  <si>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</si>
  <si>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</si>
  <si>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</si>
  <si>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</si>
  <si>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</si>
  <si>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</si>
  <si>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</si>
  <si>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</si>
  <si>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</si>
  <si>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</si>
  <si>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</si>
  <si>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</si>
  <si>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</si>
  <si>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</si>
  <si>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</si>
  <si>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</si>
  <si>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</si>
  <si>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</si>
  <si>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</si>
  <si>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</si>
  <si>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</si>
  <si>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</si>
  <si>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</si>
  <si>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</si>
  <si>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</si>
  <si>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</si>
  <si>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</si>
  <si>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</si>
  <si>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</si>
  <si>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</si>
  <si>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</si>
  <si>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</si>
  <si>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</si>
  <si>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</si>
  <si>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</si>
  <si>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</si>
  <si>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</si>
  <si>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</si>
  <si>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</si>
  <si>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</si>
  <si>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</si>
  <si>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</si>
  <si>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</si>
  <si>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</si>
  <si>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</si>
  <si>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</si>
  <si>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</si>
  <si>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</si>
  <si>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</si>
  <si>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</si>
  <si>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</si>
  <si>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</si>
  <si>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</si>
  <si>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</si>
  <si>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</si>
  <si>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</si>
  <si>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</si>
  <si>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</si>
  <si>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</si>
  <si>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</si>
  <si>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</si>
  <si>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</si>
  <si>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</si>
  <si>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</si>
  <si>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</si>
  <si>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</si>
  <si>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</si>
  <si>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</si>
  <si>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</si>
  <si>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</si>
  <si>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</si>
  <si>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</si>
  <si>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</si>
  <si>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</si>
  <si>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</si>
  <si>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</si>
  <si>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</si>
  <si>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</si>
  <si>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</si>
  <si>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</si>
  <si>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</si>
  <si>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</si>
  <si>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</si>
  <si>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</si>
  <si>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</si>
  <si>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</si>
  <si>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</si>
  <si>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</si>
  <si>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</si>
  <si>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</si>
  <si>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</si>
  <si>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</si>
  <si>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</si>
  <si>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</si>
  <si>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</si>
  <si>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</si>
  <si>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</si>
  <si>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</si>
  <si>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</si>
  <si>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</si>
  <si>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</si>
  <si>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</si>
  <si>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</si>
  <si>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</si>
  <si>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</si>
  <si>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</si>
  <si>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</si>
  <si>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</si>
  <si>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</si>
  <si>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</si>
  <si>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</si>
  <si>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</si>
  <si>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</si>
  <si>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</si>
  <si>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</si>
  <si>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</si>
  <si>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</si>
  <si>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</si>
  <si>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</si>
  <si>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</si>
  <si>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</si>
  <si>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</si>
  <si>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</si>
  <si>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</si>
  <si>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</si>
  <si>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</si>
  <si>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</si>
  <si>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</si>
  <si>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</si>
  <si>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</si>
  <si>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</si>
  <si>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</si>
  <si>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</si>
  <si>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</si>
  <si>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</si>
  <si>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</si>
  <si>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</si>
  <si>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</si>
  <si>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</si>
  <si>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</si>
  <si>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</si>
  <si>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</si>
  <si>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</si>
  <si>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</si>
  <si>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</si>
  <si>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</si>
  <si>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</si>
  <si>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</si>
  <si>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</si>
  <si>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</si>
  <si>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</si>
  <si>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</si>
  <si>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</si>
  <si>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</si>
  <si>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</si>
  <si>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</si>
  <si>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</si>
  <si>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</si>
  <si>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</si>
  <si>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</si>
  <si>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</si>
  <si>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</si>
  <si>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</si>
  <si>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</si>
  <si>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</si>
  <si>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</si>
  <si>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</si>
  <si>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</si>
  <si>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</si>
  <si>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</si>
  <si>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</si>
  <si>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</si>
  <si>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</si>
  <si>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</si>
  <si>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</si>
  <si>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</si>
  <si>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</si>
  <si>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</si>
  <si>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</si>
  <si>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</si>
  <si>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</si>
  <si>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</si>
  <si>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</si>
  <si>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</si>
  <si>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</si>
  <si>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</si>
  <si>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</si>
  <si>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</si>
  <si>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</si>
  <si>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</si>
  <si>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</si>
  <si>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</si>
  <si>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</si>
  <si>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</si>
  <si>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</si>
  <si>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</si>
  <si>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</si>
  <si>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</si>
  <si>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</si>
  <si>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</si>
  <si>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</si>
  <si>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</si>
  <si>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</si>
  <si>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</si>
  <si>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</si>
  <si>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</si>
  <si>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</si>
  <si>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</si>
  <si>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</si>
  <si>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</si>
  <si>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</si>
  <si>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</si>
  <si>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</si>
  <si>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</si>
  <si>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</si>
  <si>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</si>
  <si>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</si>
  <si>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</si>
  <si>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</si>
  <si>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</si>
  <si>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</si>
  <si>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</si>
  <si>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</si>
  <si>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</si>
  <si>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</si>
  <si>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</si>
  <si>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</si>
  <si>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</si>
  <si>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</si>
  <si>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</si>
  <si>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</si>
  <si>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</si>
  <si>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</si>
  <si>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</si>
  <si>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</si>
  <si>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</si>
  <si>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</si>
  <si>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</si>
  <si>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</si>
  <si>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</si>
  <si>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</si>
  <si>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</si>
  <si>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</si>
  <si>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</si>
  <si>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</si>
  <si>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</si>
  <si>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</si>
  <si>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</si>
  <si>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</si>
  <si>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</si>
  <si>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</si>
  <si>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</si>
  <si>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</si>
  <si>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</si>
  <si>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</si>
  <si>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</si>
  <si>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</si>
  <si>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</si>
  <si>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</si>
  <si>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</si>
  <si>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</si>
  <si>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</si>
  <si>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</si>
  <si>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</si>
  <si>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</si>
  <si>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</si>
  <si>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</si>
  <si>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</si>
  <si>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</si>
  <si>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</si>
  <si>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</si>
  <si>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</si>
  <si>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</si>
  <si>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</si>
  <si>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</si>
  <si>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</si>
  <si>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</si>
  <si>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</si>
  <si>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</si>
  <si>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</si>
  <si>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</si>
  <si>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</si>
  <si>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</si>
  <si>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</si>
  <si>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</si>
  <si>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</si>
  <si>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</si>
  <si>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</si>
  <si>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</si>
  <si>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</si>
  <si>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</si>
  <si>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</si>
  <si>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</si>
  <si>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</si>
  <si>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</si>
  <si>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</si>
  <si>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</si>
  <si>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</si>
  <si>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</si>
  <si>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</si>
  <si>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</si>
  <si>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</si>
  <si>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</si>
  <si>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</si>
  <si>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</si>
  <si>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</si>
  <si>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</si>
  <si>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</si>
  <si>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</si>
  <si>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</si>
  <si>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</si>
  <si>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</si>
  <si>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</si>
  <si>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</si>
  <si>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</si>
  <si>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</si>
  <si>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</si>
  <si>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</si>
  <si>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</si>
  <si>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</si>
  <si>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</si>
  <si>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</si>
  <si>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</si>
  <si>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</si>
  <si>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</si>
  <si>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</si>
  <si>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</si>
  <si>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</si>
  <si>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</si>
  <si>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</si>
  <si>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</si>
  <si>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</si>
  <si>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</si>
  <si>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</si>
  <si>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</si>
  <si>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</si>
  <si>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</si>
  <si>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</si>
  <si>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</si>
  <si>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</si>
  <si>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</si>
  <si>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</si>
  <si>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</si>
  <si>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</si>
  <si>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</si>
  <si>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</si>
  <si>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</si>
  <si>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</si>
  <si>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</si>
  <si>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</si>
  <si>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</si>
  <si>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</si>
  <si>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</si>
  <si>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</si>
  <si>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</si>
  <si>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</si>
  <si>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</si>
  <si>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</si>
  <si>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</si>
  <si>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</si>
  <si>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</si>
  <si>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</si>
  <si>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</si>
  <si>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</si>
  <si>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</si>
  <si>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</si>
  <si>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</si>
  <si>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</si>
  <si>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</si>
  <si>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</si>
  <si>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</si>
  <si>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</si>
  <si>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</si>
  <si>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</si>
  <si>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</si>
  <si>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</si>
  <si>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</si>
  <si>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</si>
  <si>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</si>
  <si>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</si>
  <si>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</si>
  <si>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</si>
  <si>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</si>
  <si>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</si>
  <si>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</si>
  <si>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</si>
  <si>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</si>
  <si>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</si>
  <si>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</si>
  <si>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</si>
  <si>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</si>
  <si>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</si>
  <si>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</si>
  <si>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</si>
  <si>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</si>
  <si>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</si>
  <si>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</si>
  <si>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</si>
  <si>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</si>
  <si>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</si>
  <si>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</si>
  <si>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</si>
  <si>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</si>
  <si>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</si>
  <si>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</si>
  <si>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</si>
  <si>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</si>
  <si>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</si>
  <si>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</si>
  <si>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</si>
  <si>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</si>
  <si>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</si>
  <si>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</si>
  <si>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</si>
  <si>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</si>
  <si>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</si>
  <si>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</si>
  <si>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</si>
  <si>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</si>
  <si>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</si>
  <si>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</si>
  <si>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</si>
  <si>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</si>
  <si>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</si>
  <si>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</si>
  <si>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</si>
  <si>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</si>
  <si>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</si>
  <si>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</si>
  <si>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</si>
  <si>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</si>
  <si>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</si>
  <si>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</si>
  <si>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</si>
  <si>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</si>
  <si>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</si>
  <si>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</si>
  <si>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</si>
  <si>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</si>
  <si>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</si>
  <si>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</si>
  <si>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</si>
  <si>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</si>
  <si>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</si>
  <si>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</si>
  <si>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</si>
  <si>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</si>
  <si>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</si>
  <si>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</si>
  <si>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</si>
  <si>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</si>
  <si>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</si>
  <si>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</si>
  <si>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</si>
  <si>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</si>
  <si>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</si>
  <si>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</si>
  <si>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</si>
  <si>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</si>
  <si>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</si>
  <si>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</si>
  <si>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</si>
  <si>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</si>
  <si>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</si>
  <si>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</si>
  <si>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</si>
  <si>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</si>
  <si>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</si>
  <si>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</si>
  <si>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</si>
  <si>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</si>
  <si>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</si>
  <si>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</si>
  <si>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</si>
  <si>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</si>
  <si>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</si>
  <si>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</si>
  <si>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</si>
  <si>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</si>
  <si>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</si>
  <si>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</si>
  <si>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</si>
  <si>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</si>
  <si>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</si>
  <si>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</si>
  <si>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</si>
  <si>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</si>
  <si>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</si>
  <si>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</si>
  <si>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</si>
  <si>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</si>
  <si>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</si>
  <si>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</si>
  <si>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</si>
  <si>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</si>
  <si>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</si>
  <si>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</si>
  <si>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</si>
  <si>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</si>
  <si>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</si>
  <si>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</si>
  <si>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</si>
  <si>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</si>
  <si>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</si>
  <si>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</si>
  <si>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</si>
  <si>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</si>
  <si>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</si>
  <si>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</si>
  <si>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</si>
  <si>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</si>
  <si>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</si>
  <si>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</si>
  <si>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</si>
  <si>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</si>
  <si>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</si>
  <si>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</si>
  <si>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</si>
  <si>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</si>
  <si>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</si>
  <si>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</si>
  <si>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</si>
  <si>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</si>
  <si>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</si>
  <si>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</si>
  <si>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</si>
  <si>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</si>
  <si>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</si>
  <si>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</si>
  <si>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</si>
  <si>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</si>
  <si>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</si>
  <si>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</si>
  <si>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</si>
  <si>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</si>
  <si>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</si>
  <si>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</si>
  <si>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</si>
  <si>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</si>
  <si>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</si>
  <si>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</si>
  <si>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</si>
  <si>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</si>
  <si>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</si>
  <si>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</si>
  <si>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</si>
  <si>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</si>
  <si>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</si>
  <si>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</si>
  <si>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</si>
  <si>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</si>
  <si>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</si>
  <si>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</si>
  <si>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</si>
  <si>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</si>
  <si>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</si>
  <si>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</si>
  <si>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</si>
  <si>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</si>
  <si>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</si>
  <si>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</si>
  <si>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</si>
  <si>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</si>
  <si>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</si>
  <si>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</si>
  <si>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</si>
  <si>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</si>
  <si>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</si>
  <si>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</si>
  <si>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</si>
  <si>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</si>
  <si>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</si>
  <si>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</si>
  <si>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</si>
  <si>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</si>
  <si>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</si>
  <si>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</si>
  <si>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</si>
  <si>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</si>
  <si>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</si>
  <si>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</si>
  <si>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</si>
  <si>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</si>
  <si>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</si>
  <si>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</si>
  <si>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</si>
  <si>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</si>
  <si>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</si>
  <si>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</si>
  <si>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</si>
  <si>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</si>
  <si>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</si>
  <si>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</si>
  <si>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</si>
  <si>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</si>
  <si>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</si>
  <si>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</si>
  <si>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</si>
  <si>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</si>
  <si>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</si>
  <si>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</si>
  <si>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</si>
  <si>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</si>
  <si>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</si>
  <si>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</si>
  <si>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</si>
  <si>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</si>
  <si>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</si>
  <si>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</si>
  <si>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</si>
  <si>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</si>
  <si>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</si>
  <si>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</si>
  <si>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</si>
  <si>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</si>
  <si>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</si>
  <si>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</si>
  <si>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</si>
  <si>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</si>
  <si>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</si>
  <si>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</si>
  <si>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</si>
  <si>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</si>
  <si>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</si>
  <si>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</si>
  <si>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</si>
  <si>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</si>
  <si>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</si>
  <si>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</si>
  <si>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</si>
  <si>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</si>
  <si>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</si>
  <si>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</si>
  <si>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</si>
  <si>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</si>
  <si>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</si>
  <si>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</si>
  <si>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</si>
  <si>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</si>
  <si>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</si>
  <si>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</si>
  <si>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</si>
  <si>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</si>
  <si>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</si>
  <si>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</si>
  <si>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</si>
  <si>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</si>
  <si>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</si>
  <si>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</si>
  <si>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</si>
  <si>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</si>
  <si>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</si>
  <si>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</si>
  <si>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</si>
  <si>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</si>
  <si>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</si>
  <si>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</si>
  <si>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</si>
  <si>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</si>
  <si>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</si>
  <si>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</si>
  <si>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</si>
  <si>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</si>
  <si>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</si>
  <si>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</si>
  <si>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</si>
  <si>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</si>
  <si>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</si>
  <si>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</si>
  <si>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</si>
  <si>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</si>
  <si>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</si>
  <si>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</si>
  <si>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</si>
  <si>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</si>
  <si>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</si>
  <si>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</si>
  <si>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</si>
  <si>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</si>
  <si>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</si>
  <si>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</si>
  <si>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</si>
  <si>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</si>
  <si>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</si>
  <si>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</si>
  <si>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</si>
  <si>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</si>
  <si>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</si>
  <si>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</si>
  <si>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</si>
  <si>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</si>
  <si>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</si>
  <si>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</si>
  <si>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</si>
  <si>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</si>
  <si>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</si>
  <si>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</si>
  <si>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</si>
  <si>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</si>
  <si>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</si>
  <si>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</si>
  <si>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</si>
  <si>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</si>
  <si>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</si>
  <si>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</si>
  <si>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</si>
  <si>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</si>
  <si>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</si>
  <si>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</si>
  <si>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</si>
  <si>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</si>
  <si>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</si>
  <si>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</si>
  <si>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</si>
  <si>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</si>
  <si>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</si>
  <si>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</si>
  <si>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</si>
  <si>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</si>
  <si>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</si>
  <si>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</si>
  <si>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</si>
  <si>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</si>
  <si>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</si>
  <si>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</si>
  <si>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</si>
  <si>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</si>
  <si>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</si>
  <si>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</si>
  <si>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</si>
  <si>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</si>
  <si>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</si>
  <si>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</si>
  <si>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</si>
  <si>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</si>
  <si>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</si>
  <si>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</si>
  <si>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</si>
  <si>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</si>
  <si>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</si>
  <si>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</si>
  <si>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</si>
  <si>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</si>
  <si>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</si>
  <si>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</si>
  <si>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</si>
  <si>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</si>
  <si>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</si>
  <si>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</si>
  <si>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</si>
  <si>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</si>
  <si>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</si>
  <si>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</si>
  <si>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</si>
  <si>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</si>
  <si>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</si>
  <si>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</si>
  <si>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</si>
  <si>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</si>
  <si>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</si>
  <si>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</si>
  <si>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</si>
  <si>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</si>
  <si>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</si>
  <si>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</si>
  <si>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</si>
  <si>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</si>
  <si>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</si>
  <si>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</si>
  <si>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</si>
  <si>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</si>
  <si>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</si>
  <si>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</si>
  <si>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</si>
  <si>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</si>
  <si>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</si>
  <si>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</si>
  <si>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</si>
  <si>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</si>
  <si>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</si>
  <si>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</si>
  <si>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</si>
  <si>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</si>
  <si>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</si>
  <si>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</si>
  <si>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</si>
  <si>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</si>
  <si>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</si>
  <si>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</si>
  <si>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</si>
  <si>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</si>
  <si>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</si>
  <si>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</si>
  <si>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</si>
  <si>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</si>
  <si>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</si>
  <si>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</si>
  <si>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</si>
  <si>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</si>
  <si>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</si>
  <si>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</si>
  <si>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</si>
  <si>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</si>
  <si>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</si>
  <si>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</si>
  <si>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</si>
  <si>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</si>
  <si>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</si>
  <si>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</si>
  <si>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</si>
  <si>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</si>
  <si>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</si>
  <si>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</si>
  <si>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</si>
  <si>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</si>
  <si>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</si>
  <si>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</si>
  <si>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</si>
  <si>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</si>
  <si>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</si>
  <si>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</si>
  <si>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</si>
  <si>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</si>
  <si>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</si>
  <si>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</si>
  <si>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</si>
  <si>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</si>
  <si>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</si>
  <si>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</si>
  <si>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</si>
  <si>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</si>
  <si>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</si>
  <si>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</si>
  <si>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</si>
  <si>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</si>
  <si>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</si>
  <si>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</si>
  <si>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</si>
  <si>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</si>
  <si>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</si>
  <si>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</si>
  <si>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</si>
  <si>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</si>
  <si>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</si>
  <si>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</si>
  <si>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</si>
  <si>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</si>
  <si>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</si>
  <si>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</si>
  <si>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</si>
  <si>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</si>
  <si>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</si>
  <si>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</si>
  <si>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</si>
  <si>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</si>
  <si>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</si>
  <si>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</si>
  <si>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</si>
  <si>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</si>
  <si>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</si>
  <si>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</si>
  <si>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</si>
  <si>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</si>
  <si>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</si>
  <si>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</si>
  <si>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</si>
  <si>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</si>
  <si>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</si>
  <si>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</si>
  <si>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</si>
  <si>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</si>
  <si>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</si>
  <si>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</si>
  <si>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</si>
  <si>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</si>
  <si>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</si>
  <si>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</si>
  <si>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</si>
  <si>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</si>
  <si>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</si>
  <si>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</si>
  <si>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</si>
  <si>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</si>
  <si>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</si>
  <si>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</si>
  <si>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</si>
  <si>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</si>
  <si>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</si>
  <si>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</si>
  <si>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</si>
  <si>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</si>
  <si>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</si>
  <si>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</si>
  <si>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</si>
  <si>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</si>
  <si>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</si>
  <si>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</si>
  <si>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</si>
  <si>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</si>
  <si>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</si>
  <si>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</si>
  <si>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</si>
  <si>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</si>
  <si>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</si>
  <si>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</si>
  <si>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</si>
  <si>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</si>
  <si>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</si>
  <si>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</si>
  <si>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</si>
  <si>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</si>
  <si>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</si>
  <si>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</si>
  <si>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</si>
  <si>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</si>
  <si>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</si>
  <si>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</si>
  <si>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</si>
  <si>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</si>
  <si>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</si>
  <si>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</si>
  <si>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</si>
  <si>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</si>
  <si>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</si>
  <si>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</si>
  <si>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</si>
  <si>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</si>
  <si>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</si>
  <si>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</si>
  <si>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</si>
  <si>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</si>
  <si>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</si>
  <si>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</si>
  <si>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</si>
  <si>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</si>
  <si>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</si>
  <si>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</si>
  <si>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</si>
  <si>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</si>
  <si>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</si>
  <si>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</si>
  <si>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</si>
  <si>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</si>
  <si>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</si>
  <si>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</si>
  <si>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</si>
  <si>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</si>
  <si>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</si>
  <si>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</si>
  <si>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</si>
  <si>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</si>
  <si>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</si>
  <si>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</si>
  <si>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</si>
  <si>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</si>
  <si>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</si>
  <si>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</si>
  <si>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</si>
  <si>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</si>
  <si>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</si>
  <si>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</si>
  <si>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</si>
  <si>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</si>
  <si>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</si>
  <si>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</si>
  <si>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</si>
  <si>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</si>
  <si>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</si>
  <si>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</si>
  <si>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</si>
  <si>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</si>
  <si>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</si>
  <si>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</si>
  <si>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</si>
  <si>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</si>
  <si>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</si>
  <si>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</si>
  <si>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</si>
  <si>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</si>
  <si>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</si>
  <si>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</si>
  <si>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</si>
  <si>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</si>
  <si>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</si>
  <si>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</si>
  <si>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</si>
  <si>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</si>
  <si>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</si>
  <si>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</si>
  <si>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</si>
  <si>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</si>
  <si>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</si>
  <si>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</si>
  <si>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</si>
  <si>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</si>
  <si>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</si>
  <si>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</si>
  <si>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</si>
  <si>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</si>
  <si>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</si>
  <si>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</si>
  <si>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</si>
  <si>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</si>
  <si>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</si>
  <si>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</si>
  <si>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</si>
  <si>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</si>
  <si>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</si>
  <si>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</si>
  <si>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</si>
  <si>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</si>
  <si>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</si>
  <si>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</si>
  <si>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</si>
  <si>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</si>
  <si>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</si>
  <si>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</si>
  <si>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</si>
  <si>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</si>
  <si>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</si>
  <si>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</si>
  <si>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</si>
  <si>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</si>
  <si>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</si>
  <si>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</si>
  <si>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</si>
  <si>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</si>
  <si>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</si>
  <si>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</si>
  <si>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</si>
  <si>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</si>
  <si>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</si>
  <si>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</si>
  <si>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</si>
  <si>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</si>
  <si>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</si>
  <si>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</si>
  <si>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</si>
  <si>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</si>
  <si>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</si>
  <si>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</si>
  <si>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</si>
  <si>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</si>
  <si>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</si>
  <si>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</si>
  <si>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</si>
  <si>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</si>
  <si>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</si>
  <si>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</si>
  <si>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</si>
  <si>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</si>
  <si>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</si>
  <si>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</si>
  <si>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</si>
  <si>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</si>
  <si>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</si>
  <si>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</si>
  <si>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</si>
  <si>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</si>
  <si>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</si>
  <si>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</si>
  <si>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</si>
  <si>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</si>
  <si>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</si>
  <si>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</si>
  <si>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</si>
  <si>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</si>
  <si>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</si>
  <si>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</si>
  <si>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</si>
  <si>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</si>
  <si>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</si>
  <si>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</si>
  <si>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</si>
  <si>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</si>
  <si>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</si>
  <si>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</si>
  <si>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</si>
  <si>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</si>
  <si>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</si>
  <si>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</si>
  <si>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</si>
  <si>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</si>
  <si>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</si>
  <si>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</si>
  <si>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</si>
  <si>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</si>
  <si>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</si>
  <si>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</si>
  <si>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</si>
  <si>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</si>
  <si>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</si>
  <si>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</si>
  <si>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</si>
  <si>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</si>
  <si>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</si>
  <si>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</si>
  <si>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</si>
  <si>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</si>
  <si>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</si>
  <si>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</si>
  <si>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</si>
  <si>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</si>
  <si>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</si>
  <si>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</si>
  <si>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</si>
  <si>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</si>
  <si>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</si>
  <si>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</si>
  <si>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</si>
  <si>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</si>
  <si>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</si>
  <si>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</si>
  <si>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</si>
  <si>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</si>
  <si>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</si>
  <si>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</si>
  <si>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</si>
  <si>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</si>
  <si>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</si>
  <si>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</si>
  <si>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</si>
  <si>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</si>
  <si>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</si>
  <si>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</si>
  <si>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</si>
  <si>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</si>
  <si>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</si>
  <si>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</si>
  <si>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</si>
  <si>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</si>
  <si>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</si>
  <si>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</si>
  <si>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</si>
  <si>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</si>
  <si>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</si>
  <si>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</si>
  <si>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</si>
  <si>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</si>
  <si>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</si>
  <si>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</si>
  <si>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</si>
  <si>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</si>
  <si>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</si>
  <si>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</si>
  <si>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</si>
  <si>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</si>
  <si>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</si>
  <si>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</si>
  <si>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</si>
  <si>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</si>
  <si>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</si>
  <si>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</si>
  <si>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</si>
  <si>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</si>
  <si>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</si>
  <si>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</si>
  <si>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</si>
  <si>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</si>
  <si>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</si>
  <si>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</si>
  <si>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</si>
  <si>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</si>
  <si>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</si>
  <si>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</si>
  <si>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</si>
  <si>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</si>
  <si>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</si>
  <si>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</si>
  <si>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</si>
  <si>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</si>
  <si>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</si>
  <si>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</si>
  <si>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</si>
  <si>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</si>
  <si>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</si>
  <si>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</si>
  <si>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</si>
  <si>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</si>
  <si>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</si>
  <si>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</si>
  <si>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</si>
  <si>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</si>
  <si>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</si>
  <si>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</si>
  <si>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</si>
  <si>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</si>
  <si>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</si>
  <si>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</si>
  <si>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</si>
  <si>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</si>
  <si>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</si>
  <si>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</si>
  <si>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</si>
  <si>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</si>
  <si>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</si>
  <si>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</si>
  <si>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</si>
  <si>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</si>
  <si>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</si>
  <si>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</si>
  <si>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</si>
  <si>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</si>
  <si>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</si>
  <si>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</si>
  <si>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</si>
  <si>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</si>
  <si>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</si>
  <si>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</si>
  <si>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</si>
  <si>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</si>
  <si>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</si>
  <si>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</si>
  <si>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</si>
  <si>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</si>
  <si>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</si>
  <si>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</si>
  <si>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</si>
  <si>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</si>
  <si>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</si>
  <si>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</si>
  <si>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</si>
  <si>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</si>
  <si>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</si>
  <si>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</si>
  <si>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</si>
  <si>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</si>
  <si>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</si>
  <si>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</si>
  <si>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</si>
  <si>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</si>
  <si>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</si>
  <si>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</si>
  <si>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</si>
  <si>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</si>
  <si>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</si>
  <si>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</si>
  <si>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</si>
  <si>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</si>
  <si>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</si>
  <si>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</si>
  <si>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</si>
  <si>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</si>
  <si>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</si>
  <si>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</si>
  <si>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</si>
  <si>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</si>
  <si>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</si>
  <si>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</si>
  <si>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</si>
  <si>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</si>
  <si>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</si>
  <si>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</si>
  <si>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</si>
  <si>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</si>
  <si>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</si>
  <si>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</si>
  <si>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</si>
  <si>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</si>
  <si>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</si>
  <si>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</si>
  <si>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</si>
  <si>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</si>
  <si>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</si>
  <si>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</si>
  <si>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</si>
  <si>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</si>
  <si>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</si>
  <si>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</si>
  <si>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</si>
  <si>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</si>
  <si>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</si>
  <si>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</si>
  <si>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</si>
  <si>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</si>
  <si>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</si>
  <si>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</si>
  <si>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</si>
  <si>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</si>
  <si>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</si>
  <si>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</si>
  <si>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</si>
  <si>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</si>
  <si>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</si>
  <si>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</si>
  <si>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</si>
  <si>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</si>
  <si>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</si>
  <si>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</si>
  <si>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</si>
  <si>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</si>
  <si>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</si>
  <si>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</si>
  <si>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</si>
  <si>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</si>
  <si>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</si>
  <si>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</si>
  <si>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</si>
  <si>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</si>
  <si>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</si>
  <si>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</si>
  <si>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</si>
  <si>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</si>
  <si>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</si>
  <si>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</si>
  <si>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</si>
  <si>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</si>
  <si>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</si>
  <si>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</si>
  <si>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</si>
  <si>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</si>
  <si>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</si>
  <si>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</si>
  <si>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</si>
  <si>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</si>
  <si>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</si>
  <si>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</si>
  <si>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</si>
  <si>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</si>
  <si>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</si>
  <si>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</si>
  <si>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</si>
  <si>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</si>
  <si>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</si>
  <si>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</si>
  <si>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</si>
  <si>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</si>
  <si>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</si>
  <si>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</si>
  <si>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</si>
  <si>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</si>
  <si>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</si>
  <si>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</si>
  <si>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</si>
  <si>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</si>
  <si>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</si>
  <si>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</si>
  <si>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</si>
  <si>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</si>
  <si>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</si>
  <si>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</si>
  <si>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</si>
  <si>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</si>
  <si>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</si>
  <si>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</si>
  <si>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</si>
  <si>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</si>
  <si>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</si>
  <si>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</si>
  <si>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</si>
  <si>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</si>
  <si>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</si>
  <si>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</si>
  <si>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</si>
  <si>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</si>
  <si>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</si>
  <si>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</si>
  <si>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</si>
  <si>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</si>
  <si>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</si>
  <si>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</si>
  <si>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</si>
  <si>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</si>
  <si>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</si>
  <si>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</si>
  <si>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</si>
  <si>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</si>
  <si>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</si>
  <si>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</si>
  <si>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</si>
  <si>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</si>
  <si>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</si>
  <si>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</si>
  <si>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</si>
  <si>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</si>
  <si>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</si>
  <si>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</si>
  <si>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</si>
  <si>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</si>
  <si>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</si>
  <si>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</si>
  <si>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</si>
  <si>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</si>
  <si>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</si>
  <si>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</si>
  <si>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</si>
  <si>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</si>
  <si>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</si>
  <si>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</si>
  <si>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</si>
  <si>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</si>
  <si>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</si>
  <si>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</si>
  <si>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</si>
  <si>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</si>
  <si>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</si>
  <si>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</si>
  <si>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</si>
  <si>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</si>
  <si>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</si>
  <si>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</si>
  <si>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</si>
  <si>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</si>
  <si>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</si>
  <si>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</si>
  <si>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</si>
  <si>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</si>
  <si>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</si>
  <si>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</si>
  <si>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</si>
  <si>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</si>
  <si>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</si>
  <si>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</si>
  <si>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</si>
  <si>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</si>
  <si>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</si>
  <si>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</si>
  <si>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</si>
  <si>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</si>
  <si>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</si>
  <si>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</si>
  <si>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</si>
  <si>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</si>
  <si>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</si>
  <si>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</si>
  <si>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</si>
  <si>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</si>
  <si>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</si>
  <si>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</si>
  <si>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</si>
  <si>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</si>
  <si>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</si>
  <si>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</si>
  <si>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</si>
  <si>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</si>
  <si>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</si>
  <si>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</si>
  <si>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</si>
  <si>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</si>
  <si>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</si>
  <si>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</si>
  <si>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</si>
  <si>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</si>
  <si>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</si>
  <si>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</si>
  <si>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</si>
  <si>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</si>
  <si>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</si>
  <si>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</si>
  <si>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</si>
  <si>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</si>
  <si>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</si>
  <si>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</si>
  <si>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</si>
  <si>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</si>
  <si>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</si>
  <si>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</si>
  <si>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</si>
  <si>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</si>
  <si>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</si>
  <si>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</si>
  <si>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</si>
  <si>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</si>
  <si>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</si>
  <si>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</si>
  <si>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</si>
  <si>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</si>
  <si>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</si>
  <si>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</si>
  <si>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</si>
  <si>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</si>
  <si>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</si>
  <si>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</si>
  <si>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</si>
  <si>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</si>
  <si>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</si>
  <si>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</si>
  <si>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</si>
  <si>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</si>
  <si>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</si>
  <si>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</si>
  <si>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</si>
  <si>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</si>
  <si>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</si>
  <si>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</si>
  <si>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</si>
  <si>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</si>
  <si>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</si>
  <si>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</si>
  <si>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</si>
  <si>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</si>
  <si>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</si>
  <si>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</si>
  <si>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</si>
  <si>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</si>
  <si>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</si>
  <si>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</si>
  <si>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</si>
  <si>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</si>
  <si>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</si>
  <si>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</si>
  <si>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</si>
  <si>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</si>
  <si>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</si>
  <si>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</si>
  <si>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</si>
  <si>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</si>
  <si>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</si>
  <si>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</si>
  <si>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</si>
  <si>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</si>
  <si>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</si>
  <si>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</si>
  <si>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</si>
  <si>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</si>
  <si>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</si>
  <si>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</si>
  <si>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</si>
  <si>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</si>
  <si>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</si>
  <si>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</si>
  <si>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</si>
  <si>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</si>
  <si>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</si>
  <si>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</si>
  <si>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</si>
  <si>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</si>
  <si>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</si>
  <si>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</si>
  <si>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</si>
  <si>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</si>
  <si>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</si>
  <si>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</si>
  <si>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</si>
  <si>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</si>
  <si>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</si>
  <si>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</si>
  <si>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</si>
  <si>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</si>
  <si>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</si>
  <si>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</si>
  <si>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</si>
  <si>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</si>
  <si>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</si>
  <si>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</si>
  <si>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</si>
  <si>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</si>
  <si>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</si>
  <si>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</si>
  <si>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</si>
  <si>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</si>
  <si>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</si>
  <si>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</si>
  <si>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</si>
  <si>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</si>
  <si>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</si>
  <si>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</si>
  <si>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</si>
  <si>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</si>
  <si>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</si>
  <si>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</si>
  <si>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</si>
  <si>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</si>
  <si>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</si>
  <si>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</si>
  <si>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</si>
  <si>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</si>
  <si>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</si>
  <si>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</si>
  <si>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</si>
  <si>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</si>
  <si>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</si>
  <si>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</si>
  <si>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</si>
  <si>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</si>
  <si>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</si>
  <si>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</si>
  <si>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</si>
  <si>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</si>
  <si>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</si>
  <si>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</si>
  <si>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</si>
  <si>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</si>
  <si>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</si>
  <si>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</si>
  <si>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</si>
  <si>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</si>
  <si>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</si>
  <si>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</si>
  <si>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</si>
  <si>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</si>
  <si>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</si>
  <si>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</si>
  <si>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</si>
  <si>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</si>
  <si>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</si>
  <si>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</si>
  <si>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</si>
  <si>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</si>
  <si>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</si>
  <si>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</si>
  <si>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</si>
  <si>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</si>
  <si>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</si>
  <si>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</si>
  <si>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</si>
  <si>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</si>
  <si>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</si>
  <si>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</si>
  <si>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</si>
  <si>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</si>
  <si>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</si>
  <si>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</si>
  <si>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</si>
  <si>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</si>
  <si>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</si>
  <si>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</si>
  <si>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</si>
  <si>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</si>
  <si>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</si>
  <si>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</si>
  <si>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</si>
  <si>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</si>
  <si>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</si>
  <si>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</si>
  <si>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</si>
  <si>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</si>
  <si>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</si>
  <si>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</si>
  <si>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</si>
  <si>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</si>
  <si>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</si>
  <si>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</si>
  <si>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</si>
  <si>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</si>
  <si>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</si>
  <si>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</si>
  <si>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</si>
  <si>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</si>
  <si>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</si>
  <si>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</si>
  <si>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</si>
  <si>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</si>
  <si>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</si>
  <si>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</si>
  <si>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</si>
  <si>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</si>
  <si>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</si>
  <si>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</si>
  <si>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</si>
  <si>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</si>
  <si>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</si>
  <si>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</si>
  <si>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</si>
  <si>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</si>
  <si>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</si>
  <si>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</si>
  <si>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</si>
  <si>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</si>
  <si>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</si>
  <si>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</si>
  <si>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</si>
  <si>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</si>
  <si>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</si>
  <si>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</si>
  <si>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</si>
  <si>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</si>
  <si>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</si>
  <si>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</si>
  <si>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</si>
  <si>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</si>
  <si>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</si>
  <si>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</si>
  <si>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</si>
  <si>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</si>
  <si>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</si>
  <si>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</si>
  <si>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</si>
  <si>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</si>
  <si>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</si>
  <si>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</si>
  <si>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</si>
  <si>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</si>
  <si>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</si>
  <si>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</si>
  <si>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</si>
  <si>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</si>
  <si>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</si>
  <si>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</si>
  <si>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</si>
  <si>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</si>
  <si>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</si>
  <si>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</si>
  <si>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</si>
  <si>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</si>
  <si>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</si>
  <si>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</si>
  <si>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</si>
  <si>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</si>
  <si>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</si>
  <si>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</si>
  <si>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</si>
  <si>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</si>
  <si>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</si>
  <si>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</si>
  <si>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</si>
  <si>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</si>
  <si>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</si>
  <si>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</si>
  <si>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</si>
  <si>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</si>
  <si>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</si>
  <si>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</si>
  <si>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</si>
  <si>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</si>
  <si>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</si>
  <si>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</si>
  <si>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</si>
  <si>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</si>
  <si>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</si>
  <si>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</si>
  <si>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</si>
  <si>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</si>
  <si>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</si>
  <si>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</si>
  <si>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</si>
  <si>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</si>
  <si>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</si>
  <si>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</si>
  <si>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</si>
  <si>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</si>
  <si>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</si>
  <si>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</si>
  <si>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</si>
  <si>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</si>
  <si>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</si>
  <si>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</si>
  <si>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</si>
  <si>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</si>
  <si>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</si>
  <si>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</si>
  <si>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</si>
  <si>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</si>
  <si>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</si>
  <si>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</si>
  <si>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</si>
  <si>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</si>
  <si>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</si>
  <si>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</si>
  <si>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</si>
  <si>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</si>
  <si>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</si>
  <si>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</si>
  <si>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</si>
  <si>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</si>
  <si>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</si>
  <si>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</si>
  <si>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</si>
  <si>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</si>
  <si>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</si>
  <si>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</si>
  <si>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</si>
  <si>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</si>
  <si>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</si>
  <si>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</si>
  <si>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</si>
  <si>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</si>
  <si>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</si>
  <si>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</si>
  <si>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</si>
  <si>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</si>
  <si>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</si>
  <si>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</si>
  <si>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</si>
  <si>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</si>
  <si>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</si>
  <si>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</si>
  <si>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</si>
  <si>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</si>
  <si>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</si>
  <si>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</si>
  <si>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</si>
  <si>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</si>
  <si>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</si>
  <si>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</si>
  <si>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</si>
  <si>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</si>
  <si>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</si>
  <si>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</si>
  <si>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</si>
  <si>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</si>
  <si>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</si>
  <si>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</si>
  <si>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</si>
  <si>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</si>
  <si>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</si>
  <si>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</si>
  <si>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</si>
  <si>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</si>
  <si>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</si>
  <si>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</si>
  <si>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</si>
  <si>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</si>
  <si>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</si>
  <si>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</si>
  <si>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</si>
  <si>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</si>
  <si>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</si>
  <si>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</si>
  <si>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</si>
  <si>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</si>
  <si>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</si>
  <si>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</si>
  <si>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</si>
  <si>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</si>
  <si>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</si>
  <si>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</si>
  <si>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</si>
  <si>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</si>
  <si>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</si>
  <si>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</si>
  <si>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</si>
  <si>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</si>
  <si>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</si>
  <si>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</si>
  <si>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</si>
  <si>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</si>
  <si>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</si>
  <si>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</si>
  <si>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</si>
  <si>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</si>
  <si>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</si>
  <si>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</si>
  <si>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</si>
  <si>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</si>
  <si>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</si>
  <si>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</si>
  <si>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</si>
  <si>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</si>
  <si>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</si>
  <si>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</si>
  <si>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</si>
  <si>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</si>
  <si>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</si>
  <si>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</si>
  <si>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</si>
  <si>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</si>
  <si>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</si>
  <si>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</si>
  <si>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</si>
  <si>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</si>
  <si>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</si>
  <si>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</si>
  <si>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</si>
  <si>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</si>
  <si>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</si>
  <si>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</si>
  <si>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</si>
  <si>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</si>
  <si>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</si>
  <si>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</si>
  <si>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</si>
  <si>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</si>
  <si>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</si>
  <si>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</si>
  <si>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</si>
  <si>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</si>
  <si>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</si>
  <si>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</si>
  <si>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</si>
  <si>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</si>
  <si>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</si>
  <si>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</si>
  <si>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</si>
  <si>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</si>
  <si>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</si>
  <si>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</si>
  <si>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</si>
  <si>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</si>
  <si>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</si>
  <si>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</si>
  <si>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</si>
  <si>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</si>
  <si>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</si>
  <si>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</si>
  <si>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</si>
  <si>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</si>
  <si>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</si>
  <si>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</si>
  <si>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</si>
  <si>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</si>
  <si>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</si>
  <si>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</si>
  <si>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</si>
  <si>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</si>
  <si>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</si>
  <si>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</si>
  <si>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</si>
  <si>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</si>
  <si>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</si>
  <si>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</si>
  <si>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</si>
  <si>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</si>
  <si>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</si>
  <si>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</si>
  <si>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</si>
  <si>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</si>
  <si>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</si>
  <si>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</si>
  <si>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</si>
  <si>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</si>
  <si>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</si>
  <si>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</si>
  <si>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</si>
  <si>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</si>
  <si>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</si>
  <si>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</si>
  <si>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</si>
  <si>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</si>
  <si>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</si>
  <si>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</si>
  <si>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</si>
  <si>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</si>
  <si>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</si>
  <si>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</si>
  <si>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</si>
  <si>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</si>
  <si>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</si>
  <si>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</si>
  <si>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</si>
  <si>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</si>
  <si>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</si>
  <si>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</si>
  <si>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</si>
  <si>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</si>
  <si>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</si>
  <si>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</si>
  <si>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</si>
  <si>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</si>
  <si>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</si>
  <si>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</si>
  <si>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</si>
  <si>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</si>
  <si>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</si>
  <si>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</si>
  <si>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</si>
  <si>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</si>
  <si>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</si>
  <si>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</si>
  <si>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</si>
  <si>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</si>
  <si>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</si>
  <si>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</si>
  <si>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</si>
  <si>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</si>
  <si>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</si>
  <si>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</si>
  <si>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</si>
  <si>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</si>
  <si>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</si>
  <si>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</si>
  <si>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</si>
  <si>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</si>
  <si>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</si>
  <si>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</si>
  <si>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</si>
  <si>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</si>
  <si>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</si>
  <si>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</si>
  <si>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</si>
  <si>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</si>
  <si>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</si>
  <si>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</si>
  <si>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</si>
  <si>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</si>
  <si>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</si>
  <si>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</si>
  <si>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</si>
  <si>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</si>
  <si>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</si>
  <si>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</si>
  <si>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</si>
  <si>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</si>
  <si>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</si>
  <si>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</si>
  <si>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</si>
  <si>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</si>
  <si>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</si>
  <si>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</si>
  <si>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</si>
  <si>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</si>
  <si>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</si>
  <si>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</si>
  <si>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</si>
  <si>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</si>
  <si>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</si>
  <si>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</si>
  <si>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</si>
  <si>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</si>
  <si>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</si>
  <si>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</si>
  <si>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</si>
  <si>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</si>
  <si>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</si>
  <si>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</si>
  <si>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</si>
  <si>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</si>
  <si>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</si>
  <si>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</si>
  <si>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</si>
  <si>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</si>
  <si>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</si>
  <si>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</si>
  <si>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</si>
  <si>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</si>
  <si>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</si>
  <si>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</si>
  <si>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</si>
  <si>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</si>
  <si>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</si>
  <si>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</si>
  <si>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</si>
  <si>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</si>
  <si>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</si>
  <si>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</si>
  <si>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</si>
  <si>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</si>
  <si>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</si>
  <si>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</si>
  <si>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</si>
  <si>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</si>
  <si>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</si>
  <si>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</si>
  <si>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</si>
  <si>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</si>
  <si>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</si>
  <si>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</si>
  <si>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</si>
  <si>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</si>
  <si>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</si>
  <si>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</si>
  <si>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</si>
  <si>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</si>
  <si>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</si>
  <si>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</si>
  <si>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</si>
  <si>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</si>
  <si>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</si>
  <si>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</si>
  <si>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</si>
  <si>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</si>
  <si>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</si>
  <si>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</si>
  <si>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</si>
  <si>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</si>
  <si>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</si>
  <si>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</si>
  <si>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</si>
  <si>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</si>
  <si>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</si>
  <si>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</si>
  <si>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</si>
  <si>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</si>
  <si>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</si>
  <si>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</si>
  <si>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</si>
  <si>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</si>
  <si>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</si>
  <si>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</si>
  <si>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</si>
  <si>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</si>
  <si>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</si>
  <si>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</si>
  <si>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</si>
  <si>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</si>
  <si>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</si>
  <si>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</si>
  <si>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</si>
  <si>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</si>
  <si>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</si>
  <si>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</si>
  <si>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</si>
  <si>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</si>
  <si>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</si>
  <si>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</si>
  <si>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</si>
  <si>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</si>
  <si>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</si>
  <si>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</si>
  <si>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</si>
  <si>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</si>
  <si>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</si>
  <si>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</si>
  <si>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</si>
  <si>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</si>
  <si>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</si>
  <si>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</si>
  <si>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</si>
  <si>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</si>
  <si>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</si>
  <si>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</si>
  <si>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</si>
  <si>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</si>
  <si>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</si>
  <si>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</si>
  <si>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</si>
  <si>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</si>
  <si>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</si>
  <si>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</si>
  <si>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</si>
  <si>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</si>
  <si>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</si>
  <si>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</si>
  <si>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</si>
  <si>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</si>
  <si>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</si>
  <si>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</si>
  <si>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</si>
  <si>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</si>
  <si>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</si>
  <si>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</si>
  <si>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</si>
  <si>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</si>
  <si>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</si>
  <si>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</si>
  <si>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</si>
  <si>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</si>
  <si>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</si>
  <si>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</si>
  <si>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</si>
  <si>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</si>
  <si>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</si>
  <si>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</si>
  <si>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</si>
  <si>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</si>
  <si>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</si>
  <si>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</si>
  <si>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</si>
  <si>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</si>
  <si>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</si>
  <si>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</si>
  <si>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</si>
  <si>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</si>
  <si>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</si>
  <si>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</si>
  <si>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</si>
  <si>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</si>
  <si>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</si>
  <si>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</si>
  <si>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</si>
  <si>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</si>
  <si>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</si>
  <si>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</si>
  <si>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</si>
  <si>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</si>
  <si>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</si>
  <si>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</si>
  <si>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</si>
  <si>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</si>
  <si>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</si>
  <si>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</si>
  <si>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</si>
  <si>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</si>
  <si>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</si>
  <si>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</si>
  <si>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</si>
  <si>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</si>
  <si>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</si>
  <si>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</si>
  <si>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</si>
  <si>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</si>
  <si>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</si>
  <si>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</si>
  <si>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</si>
  <si>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</si>
  <si>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</si>
  <si>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</si>
  <si>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</si>
  <si>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</si>
  <si>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</si>
  <si>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</si>
  <si>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</si>
  <si>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</si>
  <si>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</si>
  <si>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</si>
  <si>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</si>
  <si>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</si>
  <si>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</si>
  <si>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</si>
  <si>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</si>
  <si>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</si>
  <si>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</si>
  <si>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</si>
  <si>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</si>
  <si>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</si>
  <si>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</si>
  <si>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</si>
  <si>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</si>
  <si>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</si>
  <si>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</si>
  <si>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</si>
  <si>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</si>
  <si>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</si>
  <si>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</si>
  <si>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</si>
  <si>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</si>
  <si>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</si>
  <si>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</si>
  <si>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</si>
  <si>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</si>
  <si>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</si>
  <si>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</si>
  <si>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</si>
  <si>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</si>
  <si>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</si>
  <si>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</si>
  <si>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</si>
  <si>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</si>
  <si>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</si>
  <si>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</si>
  <si>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</si>
  <si>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</si>
  <si>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</si>
  <si>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</si>
  <si>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</si>
  <si>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</si>
  <si>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</si>
  <si>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</si>
  <si>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</si>
  <si>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</si>
  <si>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</si>
  <si>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</si>
  <si>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</si>
  <si>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</si>
  <si>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</si>
  <si>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</si>
  <si>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</si>
  <si>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</si>
  <si>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</si>
  <si>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</si>
  <si>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</si>
  <si>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</si>
  <si>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</si>
  <si>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</si>
  <si>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</si>
  <si>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</si>
  <si>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</si>
  <si>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</si>
  <si>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</si>
  <si>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</si>
  <si>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</si>
  <si>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</si>
  <si>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</si>
  <si>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</si>
  <si>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</si>
  <si>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</si>
  <si>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</si>
  <si>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</si>
  <si>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</si>
  <si>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</si>
  <si>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</si>
  <si>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</si>
  <si>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</si>
  <si>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</si>
  <si>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</si>
  <si>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</si>
  <si>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</si>
  <si>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</si>
  <si>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</si>
  <si>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</si>
  <si>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</si>
  <si>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</si>
  <si>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</si>
  <si>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</si>
  <si>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</si>
  <si>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</si>
  <si>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</si>
  <si>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</si>
  <si>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</si>
  <si>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</si>
  <si>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</si>
  <si>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</si>
  <si>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</si>
  <si>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</si>
  <si>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</si>
  <si>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</si>
  <si>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</si>
  <si>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</si>
  <si>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</si>
  <si>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</si>
  <si>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</si>
  <si>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</si>
  <si>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</si>
  <si>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</si>
  <si>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</si>
  <si>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</si>
  <si>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</si>
  <si>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</si>
  <si>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</si>
  <si>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</si>
  <si>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</si>
  <si>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</si>
  <si>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</si>
  <si>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</si>
  <si>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</si>
  <si>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</si>
  <si>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</si>
  <si>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</si>
  <si>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</si>
  <si>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</si>
  <si>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</si>
  <si>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</si>
  <si>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</si>
  <si>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</si>
  <si>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</si>
  <si>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</si>
  <si>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</si>
  <si>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</si>
  <si>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</si>
  <si>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</si>
  <si>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</si>
  <si>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</si>
  <si>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</si>
  <si>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</si>
  <si>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</si>
  <si>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</si>
  <si>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</si>
  <si>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</si>
  <si>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</si>
  <si>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</si>
  <si>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</si>
  <si>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</si>
  <si>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</si>
  <si>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</si>
  <si>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</si>
  <si>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</si>
  <si>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</si>
  <si>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</si>
  <si>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</si>
  <si>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</si>
  <si>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</si>
  <si>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</si>
  <si>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</si>
  <si>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</si>
  <si>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</si>
  <si>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</si>
  <si>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</si>
  <si>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</si>
  <si>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</si>
  <si>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</si>
  <si>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</si>
  <si>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</si>
  <si>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</si>
  <si>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</si>
  <si>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</si>
  <si>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</si>
  <si>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</si>
  <si>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</si>
  <si>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</si>
  <si>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</si>
  <si>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</si>
  <si>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</si>
  <si>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</si>
  <si>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</si>
  <si>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</si>
  <si>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</si>
  <si>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</si>
  <si>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</si>
  <si>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</si>
  <si>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</si>
  <si>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</si>
  <si>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</si>
  <si>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</si>
  <si>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</si>
  <si>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</si>
  <si>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</si>
  <si>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</si>
  <si>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</si>
  <si>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</si>
  <si>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</si>
  <si>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</si>
  <si>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</si>
  <si>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</si>
  <si>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</si>
  <si>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</si>
  <si>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</si>
  <si>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</si>
  <si>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</si>
  <si>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</si>
  <si>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</si>
  <si>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</si>
  <si>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</si>
  <si>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</si>
  <si>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</si>
  <si>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</si>
  <si>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</si>
  <si>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</si>
  <si>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</si>
  <si>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</si>
  <si>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</si>
  <si>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</si>
  <si>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</si>
  <si>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</si>
  <si>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</si>
  <si>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</si>
  <si>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</si>
  <si>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</si>
  <si>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</si>
  <si>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</si>
  <si>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</si>
  <si>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</si>
  <si>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</si>
  <si>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</si>
  <si>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</si>
  <si>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</si>
  <si>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</si>
  <si>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</si>
  <si>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</si>
  <si>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</si>
  <si>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</si>
  <si>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</si>
  <si>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</si>
  <si>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</si>
  <si>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</si>
  <si>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</si>
  <si>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</si>
  <si>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</si>
  <si>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</si>
  <si>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</si>
  <si>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</si>
  <si>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</si>
  <si>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</si>
  <si>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</si>
  <si>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</si>
  <si>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</si>
  <si>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</si>
  <si>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</si>
  <si>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</si>
  <si>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</si>
  <si>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</si>
  <si>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</si>
  <si>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</si>
  <si>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</si>
  <si>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</si>
  <si>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</si>
  <si>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</si>
  <si>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</si>
  <si>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</si>
  <si>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</si>
  <si>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</si>
  <si>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</si>
  <si>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</si>
  <si>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</si>
  <si>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</si>
  <si>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</si>
  <si>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</si>
  <si>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</si>
  <si>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</si>
  <si>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</si>
  <si>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</si>
  <si>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</si>
  <si>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</si>
  <si>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</si>
  <si>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</si>
  <si>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</si>
  <si>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</si>
  <si>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</si>
  <si>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</si>
  <si>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</si>
  <si>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</si>
  <si>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</si>
  <si>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</si>
  <si>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</si>
  <si>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</si>
  <si>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</si>
  <si>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</si>
  <si>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</si>
  <si>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</si>
  <si>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</si>
  <si>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</si>
  <si>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</si>
  <si>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</si>
  <si>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</si>
  <si>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</si>
  <si>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</si>
  <si>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</si>
  <si>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</si>
  <si>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</si>
  <si>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</si>
  <si>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</si>
  <si>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</si>
  <si>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</si>
  <si>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</si>
  <si>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</si>
  <si>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</si>
  <si>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</si>
  <si>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</si>
  <si>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</si>
  <si>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</si>
  <si>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</si>
  <si>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</si>
  <si>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</si>
  <si>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</si>
  <si>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</si>
  <si>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</si>
  <si>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</si>
  <si>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</si>
  <si>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</si>
  <si>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</si>
  <si>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</si>
  <si>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</si>
  <si>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</si>
  <si>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</si>
  <si>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</si>
  <si>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</si>
  <si>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</si>
  <si>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</si>
  <si>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</si>
  <si>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</si>
  <si>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</si>
  <si>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</si>
  <si>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</si>
  <si>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</si>
  <si>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</si>
  <si>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</si>
  <si>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</si>
  <si>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</si>
  <si>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</si>
  <si>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</si>
  <si>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</si>
  <si>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</si>
  <si>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</si>
  <si>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</si>
  <si>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</si>
  <si>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</si>
  <si>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</si>
  <si>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</si>
  <si>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</si>
  <si>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</si>
  <si>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</si>
  <si>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</si>
  <si>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</si>
  <si>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</si>
  <si>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</si>
  <si>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</si>
  <si>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</si>
  <si>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</si>
  <si>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</si>
  <si>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</si>
  <si>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</si>
  <si>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</si>
  <si>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</si>
  <si>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</si>
  <si>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</si>
  <si>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</si>
  <si>
    <t>mak2762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</si>
</sst>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329.29844386574405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6.4878472257987596E-3</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45992.24686979167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45992.24686979167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45992.24686979167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45992.24686979167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45992.24686979167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45992.24686979167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45992.24686979167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45992.24686979167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45992.24686979167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45992.24686979167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45992.24686979167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45992.24686979167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45992.24686979167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45992.24686979167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45992.24686979167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45992.24686979167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45992.24686979167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45992.24686979167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45992.24686979167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45992.24686979167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45992.24686979167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45992.24686979167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45992.24686979167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45992.24686979167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45992.24686979167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45992.24686979167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45992.24686979167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45992.24686979167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45992.24686979167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45992.24686979167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45992.24686979167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45992.24686979167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45992.24686979167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45992.24686979167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45992.24686979167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45992.24686979167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45992.24686979167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45992.24686979167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45992.24686979167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45992.24686979167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45992.24686979167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45992.24686979167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45992.24686979167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45992.24686979167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45992.24686979167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45992.24686979167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45992.24686979167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45992.24686979167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45992.24686979167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45992.24686979167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45992.24686979167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45992.24686979167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45992.24686979167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45992.24686979167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45992.24686979167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45992.24686979167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45992.24686979167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45992.24686979167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45992.24686979167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45992.24686979167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45992.24686979167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45992.24686979167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45992.24686979167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45992.24686979167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45992.24686979167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45992.24686979167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45992.24686979167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45992.24686979167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45992.24686979167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45992.24686979167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45992.24686979167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45992.24686979167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45992.24686979167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45992.24686979167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45992.24686979167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45992.24686979167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45992.24686979167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45992.24686979167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45992.24686979167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45992.24686979167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45992.24686979167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45992.24686979167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45992.24686979167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45992.24686979167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45992.24686979167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45992.24686979167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45992.24686979167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45992.24686979167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45992.24686979167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45992.24686979167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45992.24686979167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45992.24686979167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45992.24686979167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45992.24686979167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45992.24686979167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45992.24686979167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45992.24686979167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45992.24686979167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45992.24686979167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45992.24686979167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45992.24686979167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45992.24686979167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45992.24686979167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45992.24686979167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45992.24686979167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45992.24686979167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45992.24686979167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45992.24686979167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45992.24686979167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45992.24686979167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45992.24686979167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45992.24686979167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45992.24686979167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45992.24686979167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45992.24686979167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45992.24686979167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45992.24686979167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45992.24686979167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45992.24686979167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45992.24686979167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45992.24686979167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45992.24686979167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45992.24686979167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45992.24686979167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45992.24686979167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45992.24686979167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45992.24686979167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45992.24686979167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45992.24686979167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45992.24686979167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45992.24686979167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45992.24686979167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45992.24686979167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45992.24686979167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45992.24686979167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45992.24686979167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45992.24686979167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45992.24686979167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45992.24686979167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45992.24686979167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45992.24686979167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45992.24686979167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45992.24686979167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45992.24686979167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45992.24686979167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45992.24686979167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45992.24686979167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45992.24686979167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45992.24686979167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45992.24686979167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45992.24686979167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45992.24686979167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45992.24686979167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45992.24686979167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45992.24686979167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45992.24686979167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45992.24686979167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45992.24686979167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45992.24686979167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45992.24686979167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45992.24686979167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45992.24686979167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45992.24686979167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45992.24686979167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45992.24686979167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45992.24686979167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45992.24686979167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45992.24686979167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45992.24686979167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45992.24686979167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45992.24686979167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45992.24686979167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45992.24686979167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45992.24686979167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45992.24686979167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45992.24686979167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45992.24686979167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45992.24686979167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45992.24686979167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45992.24686979167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45992.24686979167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45992.24686979167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45992.24686979167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45992.24686979167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45992.24686979167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45992.24686979167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45992.24686979167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45992.24686979167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45992.24686979167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45992.24686979167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45992.24686979167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45992.24686979167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45992.24686979167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45992.24686979167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45992.24686979167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45992.24686979167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45992.24686979167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45992.24686979167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45992.24686979167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45992.24686979167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45992.24686979167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45992.24686979167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45992.24686979167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45992.24686979167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45992.24686979167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45992.24686979167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45992.24686979167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45992.24686979167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45992.24686979167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45992.24686979167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45992.24686979167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45992.24686979167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45992.24686979167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45992.24686979167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45992.24686979167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45992.24686979167</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167.24703194444737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7.8594509259273764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45992.246869907409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45992.246869907409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45992.246869907409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45992.246869907409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45992.246869907409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45992.246869907409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45992.246869907409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45992.246869907409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45992.246869907409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45992.246869907409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45992.246869907409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45992.246869907409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45992.246869907409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45992.246869907409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45992.246869907409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45992.246869907409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45992.246869907409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45992.246869907409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45992.246869907409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45992.246869907409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45992.246869907409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45992.246869907409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45992.246869907409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45992.246869907409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45992.246869907409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45992.246869907409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45992.246869907409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45992.246869907409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45992.246869907409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45992.246869907409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45992.246869907409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45992.246869907409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45992.246869907409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45992.246869907409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45992.246869907409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45992.246869907409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45992.246869907409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45992.246869907409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45992.246869907409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45992.246869907409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45992.246869907409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45992.246869907409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45992.246869907409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45992.246869907409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45992.246869907409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45992.246869907409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45992.246869907409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45992.246869907409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45992.246869907409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45992.246869907409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45992.246869907409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45992.246869907409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45992.246869907409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45992.246869907409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45992.246869907409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45992.246869907409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45992.246869907409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45992.246869907409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45992.246869907409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45992.246869907409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45992.246869907409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45992.246869907409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45992.246869907409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45992.246869907409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45992.246869907409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45992.246869907409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45992.246869907409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45992.246869907409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45992.246869907409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45992.246869907409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45992.246869907409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45992.246869907409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45992.246869907409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45992.246869907409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45992.246869907409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45992.246869907409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45992.246869907409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45992.246869907409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45992.246869907409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45992.246869907409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45992.246869907409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45992.246869907409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45992.246869907409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45992.246869907409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45992.246869907409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45992.246869907409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45992.246869907409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45992.246869907409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45992.246869907409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45992.246869907409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45992.246869907409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45992.246869907409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45992.246869907409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45992.246869907409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45992.246869907409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45992.246869907409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45992.246869907409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45992.246869907409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45992.246869907409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45992.246869907409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45992.246869907409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45992.246869907409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45992.246869907409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45992.246869907409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45992.246869907409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45992.246869907409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45992.246869907409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45992.246869907409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45992.246869907409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45992.246869907409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45992.246869907409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45992.246869907409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45992.246869907409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45992.246869907409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45992.246869907409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45992.246869907409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45992.246869907409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45992.246869907409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45992.246869907409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45992.246869907409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45992.246869907409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45992.246869907409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45992.246869907409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45992.246869907409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45992.246869907409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45992.246869907409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45992.246869907409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45992.246869907409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45992.246869907409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45992.246869907409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45992.246869907409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45992.246869907409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45992.246869907409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45992.246869907409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45992.246869907409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45992.246869907409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45992.246869907409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45992.246869907409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45992.246869907409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45992.246869907409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45992.246869907409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45992.246869907409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45992.246869907409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45992.246869907409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45992.246869907409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45992.246869907409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45992.246869907409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45992.246869907409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45992.246869907409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45992.246869907409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45992.246869907409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45992.246869907409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45992.246869907409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45992.246869907409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45992.246869907409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45992.246869907409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45992.246869907409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45992.246869907409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45992.246869907409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45992.246869907409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45992.246869907409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45992.246869907409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45992.246869907409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45992.246869907409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45992.246869907409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45992.246869907409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45992.246869907409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45992.246869907409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45992.246869907409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45992.246869907409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45992.246869907409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45992.246869907409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45992.246869907409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45992.246869907409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45992.246869907409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45992.246869907409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45992.246869907409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45992.246869907409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45992.246869907409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45992.246869907409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45992.246869907409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45992.246869907409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45992.246869907409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45992.246869907409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45992.246869907409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45992.246869907409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45992.246869907409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45992.246869907409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45992.246869907409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45992.246869907409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45992.246869907409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45992.246869907409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45992.246869907409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45992.246869907409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45992.246869907409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45992.246869907409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45992.246869907409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45992.246869907409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45992.246869907409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45992.246869907409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45992.246869907409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45992.246869907409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45992.246869907409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45992.246869907409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45992.246869907409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45992.246869907409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45992.246869907409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45992.246869907409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45992.246869907409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45992.246869907409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45992.246869907409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45992.246869907409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45992.246869907409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45992.246869907409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45992.246869907409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45992.246869907409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45992.246869907409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45992.246869907409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45992.246869907409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45992.246869907409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45992.246869907409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45992.246869907409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45992.246869907409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45992.246869907409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45992.246869907409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45992.246869907409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45992.246869907409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45992.246869907409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45992.246869907409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45992.246869907409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45992.246869907409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45992.246869907409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45992.246869907409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45992.246869907409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45992.246869907409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45992.246869907409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45992.246869907409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45992.246869907409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45992.246869907409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45992.246869907409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45992.246869907409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45992.246869907409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45992.246869907409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45992.246869907409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45992.246869907409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45992.246869907409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45992.246869907409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45992.246869907409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45992.246869907409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45992.246869907409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45992.246869907409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45992.246869907409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45992.246869907409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45992.246869907409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45992.246869907409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45992.246869907409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45992.246869907409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45992.246869907409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45992.246869907409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45992.246869907409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45992.246869907409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45992.246869907409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45992.246869907409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45992.246869907409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45992.246869907409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45992.246869907409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45992.246869907409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45992.246869907409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45992.246869907409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45992.246869907409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45992.246869907409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45992.246869907409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45992.246869907409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45992.246869907409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45992.246869907409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45992.246869907409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45992.246869907409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45992.246869907409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45992.246869907409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45992.246869907409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45992.246869907409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45992.246869907409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45992.246869907409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45992.246869907409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45992.246869907409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45992.246869907409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45992.246869907409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45992.246869907409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45992.246869907409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45992.246869907409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45992.246869907409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45992.246869907409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45992.246869907409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45992.246869907409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45992.246869907409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45992.246869907409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45992.246869907409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45992.246869907409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45992.246869907409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45992.246869907409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45992.246869907409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45992.246869907409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45992.246869907409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45992.246869907409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45992.246869907409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45992.246869907409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45992.246869907409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45992.246869907409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45992.246869907409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45992.246869907409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45992.246869907409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45992.246869907409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45992.246869907409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45992.246869907409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45992.246869907409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45992.246869907409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45992.246869907409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45992.246869907409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45992.246869907409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45992.246869907409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45992.246869907409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45992.246869907409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45992.246869907409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45992.246869907409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45992.246869907409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45992.246869907409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45992.246869907409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45992.246869907409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45992.246869907409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45992.246869907409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45992.246869907409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45992.246869907409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45992.246869907409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45992.246869907409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45992.246869907409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45992.246869907409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45992.246869907409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45992.246869907409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45992.246869907409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45992.246869907409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45992.246869907409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45992.246869907409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45992.246869907409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45992.246869907409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45992.246869907409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45992.246869907409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45992.246869907409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45992.246869907409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45992.246869907409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45992.246869907409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45992.246869907409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45992.246869907409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45992.246869907409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45992.246869907409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45992.246869907409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45992.246869907409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45992.246869907409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45992.246869907409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45992.246869907409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45992.246869907409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45992.246869907409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45992.246869907409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45992.246869907409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45992.246869907409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45992.246869907409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45992.246869907409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45992.246869907409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45992.246869907409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45992.246869907409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45992.246869907409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45992.246869907409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45992.246869907409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45992.246869907409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45992.246869907409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45992.246869907409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45992.246869907409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45992.246869907409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45992.246869907409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45992.246869907409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45992.246869907409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45992.246869907409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45992.246869907409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45992.246869907409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45992.246869907409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45992.246869907409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45992.246869907409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45992.246869907409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45992.246869907409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45992.246869907409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45992.246869907409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45992.246869907409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45992.246869907409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45992.246869907409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45992.246869907409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45992.246869907409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45992.246869907409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45992.246869907409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45992.246869907409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45992.246869907409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45992.246869907409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45992.246869907409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45992.246869907409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45992.246869907409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45992.246869907409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45992.246869907409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45992.246869907409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45992.246869907409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45992.246869907409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45992.246869907409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45992.246869907409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45992.246869907409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45992.246869907409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45992.246869907409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45992.246869907409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45992.246869907409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45992.246869907409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45992.246869907409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45992.246869907409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45992.246869907409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45992.246869907409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45992.246869907409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45992.246869907409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45992.246869907409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45992.246869907409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45992.246869907409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45992.246869907409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45992.246869907409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45992.246869907409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45992.246869907409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45992.246869907409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45992.246869907409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45992.246869907409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45992.246869907409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45992.246869907409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45992.246869907409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45992.246869907409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45992.246869907409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45992.246869907409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45992.246869907409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45992.246869907409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45992.246869907409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45992.246869907409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45992.246869907409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45992.246869907409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45992.246869907409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45992.246869907409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45992.246869907409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45992.246869907409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45992.246869907409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45992.246869907409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45992.246869907409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45992.246869907409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45992.246869907409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45992.246869907409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45992.246869907409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45992.246869907409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45992.246869907409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45992.246869907409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45992.246869907409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45992.246869907409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45992.246869907409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45992.246869907409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45992.246869907409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45992.246869907409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45992.246869907409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45992.246869907409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45992.246869907409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45992.246869907409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45992.246869907409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45992.246869907409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45992.246869907409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45992.246869907409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45992.246869907409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45992.246869907409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45992.246869907409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45992.246869907409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45992.246869907409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45992.246869907409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45992.246869907409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45992.246869907409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45992.246869907409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45992.246869907409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45992.246869907409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45992.246869907409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45992.246869907409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45992.246869907409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45992.246869907409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45992.246869907409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45992.246869907409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45992.246869907409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45992.246869907409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45992.246869907409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45992.246869907409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45992.246869907409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45992.246869907409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45992.246869907409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45992.246869907409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45992.246869907409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45992.246869907409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45992.246869907409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45992.246869907409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45992.246869907409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45992.246869907409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45992.246869907409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45992.246869907409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45992.246869907409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45992.246869907409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45992.246869907409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45992.246869907409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45992.246869907409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45992.246869907409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45992.246869907409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45992.246869907409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45992.246869907409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45992.246869907409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45992.246869907409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45992.246869907409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45992.246869907409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45992.246869907409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45992.246869907409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45992.246869907409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45992.246869907409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45992.246869907409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45992.246869907409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45992.246869907409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45992.246869907409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45992.246869907409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45992.246869907409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45992.246869907409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45992.246869907409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45992.246869907409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45992.246869907409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45992.246869907409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45992.246869907409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45992.246869907409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45992.246869907409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45992.246869907409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45992.246869907409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45992.246869907409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45992.246869907409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45992.246869907409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45992.246869907409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45992.246869907409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45992.246869907409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45992.246869907409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45992.246869907409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45992.246869907409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45992.246869907409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45992.246869907409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45992.246869907409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45992.246869907409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45992.246869907409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45992.246869907409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45992.246869907409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45992.246869907409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45992.246869907409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45992.246869907409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45992.246869907409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45992.246869907409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45992.246869907409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45992.246869907409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45992.246869907409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45992.246869907409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45992.246869907409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45992.246869907409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45992.246869907409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45992.246869907409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45992.246869907409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45992.246869907409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45992.246869907409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45992.246869907409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45992.246869907409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45992.246869907409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45992.246869907409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45992.246869907409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45992.246869907409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45992.246869907409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45992.246869907409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45992.246869907409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45992.246869907409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45992.246869907409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45992.246869907409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45992.246869907409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45992.246869907409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45992.246869907409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45992.246869907409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45992.246869907409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45992.246869907409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45992.246869907409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45992.246869907409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45992.246869907409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45992.246869907409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45992.246869907409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45992.246869907409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45992.246869907409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45992.246869907409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45992.246869907409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45992.246869907409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45992.246869907409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45992.246869907409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45992.246869907409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45992.246869907409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45992.246869907409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45992.246869907409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45992.246869907409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45992.246869907409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45992.246869907409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45992.246869907409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45992.246869907409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45992.246869907409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45992.246869907409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45992.246869907409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45992.246869907409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45992.246869907409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45992.246869907409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45992.246869907409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45992.246869907409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45992.246869907409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45992.246869907409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45992.246869907409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45992.246869907409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45992.246869907409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45992.246869907409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45992.246869907409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45992.246869907409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45992.246869907409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45992.246869907409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45992.246869907409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45992.246869907409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45992.246869907409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45992.246869907409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45992.246869907409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45992.246869907409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45992.246869907409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45992.246869907409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45992.246869907409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45992.246869907409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45992.246869907409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45992.246869907409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45992.246869907409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45992.246869907409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45992.246869907409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45992.246869907409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45992.246869907409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45992.246869907409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45992.246869907409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45992.246869907409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45992.246869907409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45992.246869907409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45992.246869907409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45992.246869907409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45992.246869907409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45992.246869907409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45992.246869907409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45992.246869907409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45992.246869907409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45992.246869907409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45992.246869907409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45992.246869907409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45992.246869907409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45992.246869907409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45992.246869907409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45992.246869907409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45992.246869907409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45992.246869907409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45992.246869907409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45992.246869907409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45992.246869907409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45992.246869907409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45992.246869907409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45992.246869907409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45992.246869907409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45992.246869907409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45992.246869907409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45992.246869907409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45992.246869907409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45992.246869907409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45992.246869907409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45992.246869907409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45992.246869907409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45992.246869907409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45992.246869907409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45992.246869907409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45992.246869907409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45992.246869907409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45992.246869907409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45992.246869907409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45992.246869907409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45992.246869907409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45992.246869907409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45992.246869907409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45992.246869907409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45992.246869907409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45992.246869907409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45992.246869907409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45992.246869907409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45992.246869907409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45992.246869907409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45992.246869907409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45992.246869907409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45992.246869907409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45992.246869907409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45992.246869907409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45992.246869907409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45992.246869907409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45992.246869907409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45992.246869907409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45992.246869907409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45992.246869907409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45992.246869907409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45992.246869907409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45992.246869907409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45992.246869907409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45992.246869907409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45992.246869907409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45992.246869907409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45992.246869907409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45992.246869907409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45992.246869907409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45992.246869907409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45992.246869907409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45992.246869907409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45992.246869907409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45992.246869907409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45992.246869907409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45992.246869907409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45992.246869907409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45992.246869907409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45992.246869907409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45992.246869907409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45992.246869907409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45992.246869907409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45992.246869907409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45992.246869907409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45992.246869907409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45992.246869907409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45992.246869907409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45992.246869907409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45992.246869907409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45992.246869907409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45992.246869907409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45992.246869907409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45992.246869907409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45992.246869907409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45992.246869907409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45992.246869907409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45992.246869907409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45992.246869907409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45992.246869907409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45992.246869907409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45992.246869907409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45992.246869907409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45992.246869907409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45992.246869907409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45992.246869907409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45992.246869907409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45992.246869907409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45992.246869907409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45992.246869907409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45992.246869907409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45992.246869907409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45992.246869907409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45992.246869907409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45992.246869907409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45992.246869907409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45992.246869907409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45992.246869907409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45992.246869907409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45992.246869907409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45992.246869907409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45992.246869907409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45992.246869907409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45992.246869907409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45992.246869907409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45992.246869907409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45992.246869907409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45992.246869907409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45992.246869907409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45992.246869907409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45992.246869907409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45992.246869907409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45992.246869907409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45992.246869907409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45992.246869907409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45992.246869907409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45992.246869907409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45992.246869907409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45992.246869907409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45992.246869907409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45992.246869907409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45992.246869907409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45992.246869907409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45992.246869907409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45992.246869907409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45992.246869907409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45992.246869907409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45992.246869907409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45992.246869907409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45992.246869907409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45992.246869907409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45992.246869907409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45992.246869907409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45992.246869907409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45992.246869907409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45992.246869907409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45992.246869907409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45992.246869907409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45992.246869907409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45992.246869907409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45992.246869907409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45992.246869907409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45992.246869907409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45992.246869907409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45992.246869907409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45992.246869907409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45992.246869907409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45992.246869907409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45992.246869907409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45992.246869907409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45992.246869907409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45992.246869907409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45992.246869907409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45992.246869907409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45992.246869907409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45992.246869907409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45992.246869907409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45992.246869907409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45992.246869907409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45992.246869907409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45992.246869907409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45992.246869907409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45992.246869907409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45992.246869907409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45992.246869907409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45992.246869907409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45992.246869907409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45992.246869907409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45992.246869907409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45992.246869907409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45992.246869907409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45992.246869907409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45992.246869907409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45992.246869907409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45992.246869907409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45992.246869907409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45992.246869907409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45992.246869907409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45992.246869907409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45992.246869907409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45992.246869907409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45992.246869907409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45992.246869907409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45992.246869907409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45992.246869907409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45992.246869907409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45992.246869907409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45992.246869907409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45992.246869907409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45992.246869907409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45992.246869907409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45992.246869907409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45992.246869907409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45992.246869907409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45992.246869907409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45992.246869907409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45992.246869907409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45992.246869907409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45992.246869907409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45992.246869907409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45992.246869907409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45992.246869907409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45992.246869907409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45992.246869907409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45992.246869907409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45992.246869907409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45992.246869907409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45992.246869907409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45992.246869907409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45992.246869907409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45992.246869907409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45992.246869907409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45992.246869907409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45992.246869907409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45992.246869907409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45992.246869907409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45992.246869907409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45992.246869907409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45992.246869907409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45992.246869907409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45992.246869907409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45992.246869907409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45992.246869907409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45992.246869907409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45992.246869907409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45992.246869907409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45992.246869907409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45992.246869907409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45992.246869907409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45992.246869907409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45992.246869907409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45992.246869907409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45992.246869907409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45992.246869907409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45992.246869907409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45992.246869907409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45992.246869907409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45992.246869907409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45992.246869907409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45992.246869907409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45992.246869907409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45992.246869907409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45992.246869907409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45992.246869907409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45992.246869907409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45992.246869907409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45992.246869907409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45992.246869907409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45992.246869907409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45992.246869907409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45992.246869907409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45992.246869907409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45992.246869907409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45992.246869907409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45992.246869907409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45992.246869907409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45992.246869907409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45992.246869907409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45992.246869907409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45992.246869907409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45992.246869907409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45992.246869907409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45992.246869907409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45992.246869907409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45992.246869907409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45992.246869907409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45992.246869907409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45992.246869907409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45992.246869907409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45992.246869907409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45992.246869907409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45992.246869907409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45992.246869907409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45992.246869907409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45992.246869907409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45992.246869907409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45992.246869907409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45992.246869907409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45992.246869907409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45992.246869907409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45992.246869907409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45992.246869907409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45992.246869907409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45992.246869907409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45992.246869907409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45992.246869907409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45992.246869907409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45992.246869907409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45992.246869907409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45992.246869907409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45992.246869907409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45992.246869907409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45992.246869907409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45992.246869907409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45992.246869907409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45992.246869907409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45992.246869907409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45992.246869907409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45992.246869907409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45992.246869907409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45992.246869907409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45992.246869907409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45992.246869907409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45992.246869907409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45992.246869907409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45992.246869907409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45992.246869907409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45992.246869907409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45992.246869907409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45992.246869907409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45992.246869907409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45992.246869907409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45992.246869907409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45992.246869907409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45992.246869907409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45992.246869907409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45992.246869907409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45992.246869907409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45992.246869907409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45992.246869907409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45992.246869907409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45992.246869907409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45992.246869907409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45992.246869907409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45992.246869907409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45992.246869907409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45992.246869907409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45992.246869907409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45992.246869907409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45992.246869907409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288.76615231481264</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45992.24686979167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45992.24686979167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45992.24686979167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45992.24686979167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45992.246869907409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45992.246869907409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45992.246869907409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45992.246869907409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45992.246869907409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45992.246869907409</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45992.246869907409</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45992.246869907409</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45992.246869907409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45992.246869907409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45992.246869907409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45992.246869907409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45992.246869907409</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45992.246869907409</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45992.246869907409</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45992.246869907409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45992.246869907409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45992.246869907409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45992.246869907409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45992.246869907409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45992.246869907409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45992.246869907409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45992.246869907409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45992.246869907409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45992.246869907409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45992.246869907409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45992.246869907409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45992.246869907409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45992.246869907409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45992.246869907409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45992.246869907409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45992.246869907409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45992.246869907409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45992.246869907409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45992.246869907409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45992.246869907409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45992.246869907409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45992.246869907409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45992.246869907409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45992.246869907409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45992.246869907409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45992.246869907409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45992.246869907409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45992.246869907409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45992.246869907409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45992.246869907409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45992.246869907409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45992.246869907409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45992.246869907409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45992.246869907409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45992.246869907409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45992.246869907409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45992.246869907409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45992.246869907409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45992.246869907409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45992.246869907409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45992.246869907409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45992.246869907409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45992.246869907409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45992.246869907409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45992.246869907409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45992.246869907409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45992.246869907409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45992.246869907409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45992.246869907409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45992.246869907409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45992.246869907409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45992.246869907409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45992.246869907409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45992.246869907409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45992.246869907409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45992.246869907409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45992.246869907409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45992.246869907409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45992.246869907409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45992.246869907409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45992.246869907409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45992.246869907409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45992.246869907409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45992.246869907409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45992.246869907409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45992.246869907409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45992.246869907409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45992.246869907409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45992.246869907409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45992.246869907409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45992.246869907409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45992.246869907409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45992.246869907409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45992.246869907409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45992.246869907409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45992.246869907409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45992.246869907409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45992.246869907409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45992.246869907409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45992.246869907409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45992.246869907409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45992.246869907409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45992.246869907409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45992.246869907409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45992.246869907409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45992.246869907409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45992.246869907409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45992.246869907409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45992.246869907409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45992.246869907409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45992.246869907409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45992.246869907409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45992.246869907409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45992.246869907409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45992.246869907409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45992.246869907409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45992.246869907409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45992.246869907409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45992.246869907409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45992.246869907409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45992.246869907409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45992.246869907409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45992.246869907409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45992.246869907409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45992.246869907409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45992.246869907409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45992.246869907409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45992.246869907409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45992.246869907409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45992.246869907409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45992.246869907409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45992.246869907409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45992.246869907409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45992.246869907409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45992.246869907409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45992.246869907409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45992.246869907409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45992.246869907409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45992.246869907409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45992.246869907409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45992.246869907409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45992.246869907409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45992.246869907409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45992.246869907409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45992.246869907409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45992.246869907409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45992.246869907409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45992.246869907409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45992.246869907409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45992.246869907409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45992.246869907409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45992.246869907409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45992.246869907409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45992.246869907409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45992.246869907409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45992.246869907409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45992.246869907409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45992.246869907409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45992.246869907409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45992.246869907409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45992.246869907409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45992.246869907409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45992.246869907409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45992.246869907409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45992.246869907409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45992.246869907409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45992.246869907409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45992.246869907409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45992.246869907409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45992.246869907409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45992.246869907409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45992.246869907409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45992.246869907409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45992.246869907409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45992.246869907409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45992.246869907409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45992.246869907409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45992.246869907409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45992.246869907409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45992.246869907409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45992.246869907409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45992.246869907409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45992.246869907409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45992.246869907409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45992.246869907409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45992.246869907409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45992.246869907409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45992.246869907409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45992.246869907409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45992.246869907409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45992.246869907409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45992.246869907409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45992.246869907409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45992.246869907409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45992.246869907409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45992.246869907409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45992.246869907409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45992.246869907409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45992.246869907409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45992.246869907409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45992.246869907409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45992.246869907409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45992.246869907409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45992.246869907409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45992.246869907409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45992.246869907409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45992.246869907409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45992.246869907409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45992.246869907409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45992.246869907409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45992.246869907409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45992.246869907409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45992.246869907409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45992.246869907409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45992.246869907409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45992.246869907409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45992.246869907409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45992.246869907409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45992.246869907409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45992.246869907409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45992.246869907409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45992.246869907409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45992.246869907409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45992.246869907409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45992.246869907409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45992.246869907409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45992.246869907409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45992.246869907409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45992.246869907409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45992.246869907409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45992.246869907409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45992.246869907409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45992.246869907409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45992.246869907409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45992.246869907409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45992.246869907409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45992.246869907409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45992.246869907409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45992.246869907409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45992.246869907409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45992.246869907409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45992.246869907409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45992.246869907409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45992.246869907409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45992.246869907409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45992.246869907409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45992.246869907409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45992.246869907409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45992.246869907409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45992.246869907409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45992.246869907409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45992.246869907409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45992.246869907409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45992.246869907409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45992.246869907409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45992.246869907409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45992.246869907409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45992.246869907409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45992.246869907409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45992.246869907409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45992.246869907409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45992.246869907409</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100.41480972222053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66.0579925925922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43.585758796296432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10.87357118055661</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0.12373321759514511</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45992.24686979167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45992.24686979167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45992.24686979167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45992.24686979167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45992.24686979167</v>
      </c>
      <c r="H11" s="38"/>
      <c r="I11" s="37" t="str">
        <f>IFERROR(VLOOKUP(D11,DB!A:F,6,0),"")</f>
        <v/>
      </c>
      <c r="J11" s="37" t="str">
        <f>IFERROR(VLOOKUP(D11,DB!A:G,7,0),"")</f>
        <v/>
      </c>
      <c r="K11" s="37"/>
      <c r="L11" s="37" t="str">
        <f>IFERROR(VLOOKUP(D11,DB!A:I,9,0),"")</f>
        <v/>
      </c>
    </row>
    <row r="12" spans="1:13">
      <c r="A12" s="37"/>
      <c r="B12" s="37" t="str">
        <f>IFERROR(VLOOKUP(D12,DB!A:K,11,0),"")</f>
        <v>R5</v>
      </c>
      <c r="C12" s="37"/>
      <c r="D12" s="37" t="s">
        <v>39206</v>
      </c>
      <c r="E12" s="37"/>
      <c r="F12" s="38"/>
      <c r="G12" s="105">
        <f ca="1">IFERROR(NOW()-F12,"")</f>
        <v>45992.24686979167</v>
      </c>
      <c r="H12" s="38"/>
      <c r="I12" s="37" t="str">
        <f>IFERROR(VLOOKUP(D12,DB!A:F,6,0),"")</f>
        <v>SCECO</v>
      </c>
      <c r="J12" s="37" t="str">
        <f>IFERROR(VLOOKUP(D12,DB!A:G,7,0),"")</f>
        <v>No BB Design</v>
      </c>
      <c r="K12" s="37"/>
      <c r="L12" s="37" t="str">
        <f>IFERROR(VLOOKUP(D12,DB!A:I,9,0),"")</f>
        <v>Latis</v>
      </c>
    </row>
    <row r="13" spans="1:13">
      <c r="A13" s="37"/>
      <c r="B13" s="37" t="str">
        <f>IFERROR(VLOOKUP(D13,DB!A:K,11,0),"")</f>
        <v/>
      </c>
      <c r="C13" s="37"/>
      <c r="D13" s="37"/>
      <c r="E13" s="37"/>
      <c r="F13" s="38"/>
      <c r="G13" s="105">
        <f ca="1">IFERROR(NOW()-F13,"")</f>
        <v>45992.24686979167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45992.24686979167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45992.24686979167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45992.24686979167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45992.24686979167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45992.24686979167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45992.24686979167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45992.24686979167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45992.24686979167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45992.24686979167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45992.24686979167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45992.24686979167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45992.24686979167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45992.24686979167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45992.24686979167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45992.24686979167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45992.24686979167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45992.24686979167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45992.24686979167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45992.24686979167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45992.24686979167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45992.24686979167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45992.24686979167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45992.24686979167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45992.24686979167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45992.24686979167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45992.24686979167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45992.24686979167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45992.24686979167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45992.24686979167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45992.24686979167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45992.24686979167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45992.24686979167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45992.24686979167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45992.24686979167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45992.24686979167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45992.24686979167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45992.24686979167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45992.24686979167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45992.24686979167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45992.24686979167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45992.24686979167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45992.24686979167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45992.24686979167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45992.24686979167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45992.24686979167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45992.24686979167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45992.24686979167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45992.24686979167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45992.24686979167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45992.24686979167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45992.24686979167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45992.24686979167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45992.24686979167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45992.24686979167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45992.24686979167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45992.24686979167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45992.24686979167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45992.24686979167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45992.24686979167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45992.24686979167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45992.24686979167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45992.24686979167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45992.24686979167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45992.24686979167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45992.24686979167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45992.24686979167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45992.24686979167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45992.24686979167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45992.24686979167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45992.24686979167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45992.24686979167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45992.24686979167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45992.24686979167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45992.24686979167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45992.24686979167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45992.24686979167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45992.24686979167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45992.24686979167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45992.24686979167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45992.24686979167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45992.24686979167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45992.24686979167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45992.24686979167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45992.24686979167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45992.24686979167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45992.24686979167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45992.24686979167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45992.24686979167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45992.24686979167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45992.24686979167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45992.24686979167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45992.24686979167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45992.24686979167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45992.24686979167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45992.24686979167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45992.24686979167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45992.24686979167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45992.24686979167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45992.24686979167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45992.24686979167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45992.24686979167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45992.24686979167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45992.24686979167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45992.24686979167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45992.24686979167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45992.24686979167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45992.24686979167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45992.24686979167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45992.24686979167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45992.24686979167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45992.24686979167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45992.24686979167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45992.24686979167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45992.24686979167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45992.24686979167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45992.24686979167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45992.24686979167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45992.24686979167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45992.24686979167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45992.24686979167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45992.24686979167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45992.24686979167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45992.24686979167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45992.24686979167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45992.24686979167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45992.24686979167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45992.24686979167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45992.24686979167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45992.24686979167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45992.24686979167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45992.24686979167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45992.24686979167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45992.24686979167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45992.24686979167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45992.24686979167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45992.24686979167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45992.24686979167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45992.24686979167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45992.24686979167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45992.24686979167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45992.24686979167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45992.24686979167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45992.24686979167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45992.24686979167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45992.24686979167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45992.24686979167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45992.24686979167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45992.24686979167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45992.24686979167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45992.24686979167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45992.24686979167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45992.24686979167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45992.24686979167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45992.24686979167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45992.24686979167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45992.24686979167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45992.24686979167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45992.24686979167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45992.24686979167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45992.24686979167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45992.24686979167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45992.24686979167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45992.24686979167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45992.24686979167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45992.24686979167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45992.24686979167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45992.24686979167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45992.24686979167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45992.24686979167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45992.24686979167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45992.24686979167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45992.24686979167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45992.24686979167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45992.24686979167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45992.24686979167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45992.24686979167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45992.24686979167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45992.24686979167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45992.24686979167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45992.24686979167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45992.24686979167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45992.24686979167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45992.24686979167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45992.24686979167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45992.24686979167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45992.24686979167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45992.24686979167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45992.24686979167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45992.24686979167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45992.24686979167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45992.24686979167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45992.24686979167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45992.24686979167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45992.24686979167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45992.24686979167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45992.24686979167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45992.24686979167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45992.24686979167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45992.24686979167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45992.24686979167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45992.24686979167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45992.24686979167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45992.24686979167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45992.24686979167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45992.24686979167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45992.24686979167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45992.24686979167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45992.24686979167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45992.24686979167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45992.24686979167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45992.24686979167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45992.24686979167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45992.24686979167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45992.24686979167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45992.24686979167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45992.24686979167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45992.24686979167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45992.24686979167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45992.24686979167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45992.24686979167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45992.24686979167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45992.24686979167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45992.24686979167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45992.24686979167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45992.24686979167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45992.24686979167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45992.24686979167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45992.24686979167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45992.24686979167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45992.24686979167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45992.24686979167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45992.24686979167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45992.24686979167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45992.24686979167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45992.24686979167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45992.24686979167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45992.24686979167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45992.24686979167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45992.24686979167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45992.24686979167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45992.24686979167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45992.24686979167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45992.24686979167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45992.24686979167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45992.24686979167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45992.24686979167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45992.24686979167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45992.24686979167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45992.24686979167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45992.24686979167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45992.24686979167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45992.24686979167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45992.24686979167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45992.24686979167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45992.24686979167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45992.24686979167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45992.24686979167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45992.24686979167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45992.24686979167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45992.24686979167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45992.24686979167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45992.24686979167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45992.24686979167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45992.24686979167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45992.24686979167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45992.24686979167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45992.24686979167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45992.24686979167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45992.24686979167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45992.24686979167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45992.24686979167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45992.24686979167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45992.24686979167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45992.24686979167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45992.24686979167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45992.24686979167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45992.24686979167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45992.24686979167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45992.24686979167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45992.24686979167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45992.24686979167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45992.24686979167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45992.24686979167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45992.24686979167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45992.24686979167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45992.24686979167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45992.24686979167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45992.24686979167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45992.24686979167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45992.24686979167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45992.24686979167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45992.24686979167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45992.24686979167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45992.24686979167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45992.24686979167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45992.24686979167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45992.24686979167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45992.24686979167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45992.24686979167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45992.24686979167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45992.24686979167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45992.24686979167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45992.24686979167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45992.24686979167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45992.24686979167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45992.24686979167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45992.24686979167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45992.24686979167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45992.24686979167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45992.24686979167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45992.24686979167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45992.24686979167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45992.24686979167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45992.24686979167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45992.24686979167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45992.24686979167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45992.24686979167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45992.24686979167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45992.24686979167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45992.24686979167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45992.24686979167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45992.24686979167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45992.24686979167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45992.24686979167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45992.24686979167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45992.24686979167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45992.24686979167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45992.24686979167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45992.24686979167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45992.24686979167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45992.24686979167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45992.24686979167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45992.24686979167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45992.24686979167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45992.24686979167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45992.24686979167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45992.24686979167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45992.24686979167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45992.24686979167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45992.24686979167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45992.24686979167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45992.24686979167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45992.24686979167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45992.24686979167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45992.24686979167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45992.24686979167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45992.24686979167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45992.24686979167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45992.24686979167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45992.24686979167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45992.24686979167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45992.24686979167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45992.24686979167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45992.24686979167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45992.24686979167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45992.24686979167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45992.24686979167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45992.24686979167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45992.24686979167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45992.24686979167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45992.24686979167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45992.24686979167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45992.24686979167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45992.24686979167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45992.24686979167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45992.24686979167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45992.24686979167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45992.24686979167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45992.24686979167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45992.24686979167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45992.24686979167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45992.24686979167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45992.24686979167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45992.24686979167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45992.24686979167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45992.24686979167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45992.24686979167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45992.24686979167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45992.24686979167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45992.24686979167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45992.24686979167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45992.24686979167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45992.24686979167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45992.24686979167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45992.24686979167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45992.24686979167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45992.24686979167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45992.24686979167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45992.24686979167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45992.24686979167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45992.24686979167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45992.24686979167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45992.24686979167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45992.24686979167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45992.24686979167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45992.24686979167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45992.24686979167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45992.24686979167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45992.24686979167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45992.24686979167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45992.24686979167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45992.24686979167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45992.24686979167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45992.24686979167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45992.24686979167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45992.24686979167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45992.24686979167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45992.24686979167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45992.24686979167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45992.24686979167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45992.24686979167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45992.24686979167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45992.24686979167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45992.24686979167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45992.24686979167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45992.24686979167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45992.24686979167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45992.24686979167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45992.24686979167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45992.24686979167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45992.24686979167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45992.24686979167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45992.24686979167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45992.24686979167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45992.24686979167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45992.24686979167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45992.24686979167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45992.24686979167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45992.24686979167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45992.24686979167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45992.24686979167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45992.24686979167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45992.24686979167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45992.24686979167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45992.24686979167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45992.24686979167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45992.24686979167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45992.24686979167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45992.24686979167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45992.24686979167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45992.24686979167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45992.24686979167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45992.24686979167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45992.24686979167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45992.24686979167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45992.24686979167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45992.24686979167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45992.24686979167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45992.24686979167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45992.24686979167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45992.24686979167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45992.24686979167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45992.24686979167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45992.24686979167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45992.24686979167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45992.24686979167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45992.24686979167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45992.24686979167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45992.24686979167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45992.24686979167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45992.24686979167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45992.24686979167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45992.24686979167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45992.24686979167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45992.24686979167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45992.24686979167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45992.24686979167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45992.24686979167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45992.24686979167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45992.24686979167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45992.24686979167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45992.24686979167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45992.24686979167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45992.24686979167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45992.24686979167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45992.24686979167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45992.24686979167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45992.24686979167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45992.24686979167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45992.24686979167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45992.24686979167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45992.24686979167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45992.24686979167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45992.24686979167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45992.24686979167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45992.24686979167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45992.24686979167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45992.24686979167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45992.24686979167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45992.24686979167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45992.24686979167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45992.24686979167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45992.24686979167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45992.24686979167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45992.24686979167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45992.24686979167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45992.24686979167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45992.24686979167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45992.24686979167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45992.24686979167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45992.24686979167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45992.24686979167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45992.24686979167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45992.24686979167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45992.24686979167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45992.24686979167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45992.24686979167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45992.24686979167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45992.24686979167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45992.24686979167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45992.24686979167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45992.24686979167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45992.24686979167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45992.24686979167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45992.24686979167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45992.24686979167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45992.24686979167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45992.24686979167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45992.24686979167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45992.24686979167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45992.24686979167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45992.24686979167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45992.24686979167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45992.24686979167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45992.24686979167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45992.24686979167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45992.24686979167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45992.24686979167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45992.24686979167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45992.24686979167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45992.24686979167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45992.24686979167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45992.24686979167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45992.24686979167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45992.24686979167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45992.24686979167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